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worksheets/sheet2.xml" ContentType="application/vnd.openxmlformats-officedocument.spreadsheetml.worksheet+xml"/>
  <Override PartName="/xl/comments2.xml" ContentType="application/vnd.openxmlformats-officedocument.spreadsheetml.comment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aa88ecc1a47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全体日程" sheetId="1" r:id="Re8346ce97ff743d6"/>
    <x:sheet xmlns:r="http://schemas.openxmlformats.org/officeDocument/2006/relationships" name="テカポ星空" sheetId="2" r:id="R543c2c91979542bf"/>
  </x:sheets>
</x:workbook>
</file>

<file path=xl/comments1.xml><?xml version="1.0" encoding="utf-8"?>
<x:comments xmlns:x="http://schemas.openxmlformats.org/spreadsheetml/2006/main">
  <x:authors>
    <x:author/>
  </x:authors>
  <x:commentList>
    <x:comment ref="Q11" authorId="0">
      <x:text>
        <x:r>
          <x:t>https://www.skydrive.co.nz/</x:t>
        </x:r>
      </x:text>
    </x:comment>
    <x:comment ref="Q13" authorId="0">
      <x:text>
        <x:r>
          <x:t>https://hakahouse.com/auckland-city/</x:t>
        </x:r>
      </x:text>
    </x:comment>
    <x:comment ref="Q14" authorId="0">
      <x:text>
        <x:r>
          <x:t>https://www.aucklandnz.com/</x:t>
        </x:r>
      </x:text>
    </x:comment>
    <x:comment ref="Q16" authorId="0">
      <x:text>
        <x:r>
          <x:t>https://www.intercity.co.nz/tours/hobbiton-tour</x:t>
        </x:r>
      </x:text>
    </x:comment>
    <x:comment ref="Q17" authorId="0">
      <x:text>
        <x:r>
          <x:t>https://www.aucklandnz.com/</x:t>
        </x:r>
      </x:text>
    </x:comment>
    <x:comment ref="Q18" authorId="0">
      <x:text>
        <x:r>
          <x:t>https://hakahouse.com/auckland-city/</x:t>
        </x:r>
      </x:text>
    </x:comment>
    <x:comment ref="Q19" authorId="0">
      <x:text>
        <x:r>
          <x:t>https://hakahouse.com/auckland-city/</x:t>
        </x:r>
      </x:text>
    </x:comment>
    <x:comment ref="Q21" authorId="0">
      <x:text>
        <x:r>
          <x:t>https://www.holy-trinity.org.nz/discover</x:t>
        </x:r>
      </x:text>
    </x:comment>
    <x:comment ref="Q22" authorId="0">
      <x:text>
        <x:r>
          <x:t>https://www.holy-trinity.org.nz/worship</x:t>
        </x:r>
      </x:text>
    </x:comment>
    <x:comment ref="Q23" authorId="0">
      <x:text>
        <x:r>
          <x:t>https://www.airnewzealand.com/en-nz/my-trip/domestic-check-in</x:t>
        </x:r>
      </x:text>
    </x:comment>
    <x:comment ref="Q25" authorId="0">
      <x:text>
        <x:r>
          <x:t>https://jp.trip.com/flights/showfarefirst?dcity=AKL&amp;acity=CHC&amp;ddate=2027-05-02&amp;class=Y&amp;triptype=OW&amp;quantity=2&amp;childqty=0&amp;babyqty=0&amp;topflightno=NZ543&amp;sort=price&amp;locale=ja-JP&amp;curr=JPY&amp;from=chatgpt&amp;allianceid=8006699&amp;sid=302809151</x:t>
        </x:r>
      </x:text>
    </x:comment>
    <x:comment ref="Q26" authorId="0">
      <x:text>
        <x:r>
          <x:t>https://www.christchurchairport.co.nz/travellers/parking-and-transport/taxis-and-shuttles/</x:t>
        </x:r>
      </x:text>
    </x:comment>
    <x:comment ref="Q27" authorId="0">
      <x:text>
        <x:r>
          <x:t>https://www.cardboardcathedral.org.nz/pages/information</x:t>
        </x:r>
      </x:text>
    </x:comment>
    <x:comment ref="Q29" authorId="0">
      <x:text>
        <x:r>
          <x:t>https://hakahouse.com/christchurch/</x:t>
        </x:r>
      </x:text>
    </x:comment>
    <x:comment ref="Q30" authorId="0">
      <x:text>
        <x:r>
          <x:t>https://www.intercity.co.nz/south-island-buses/bus-christchurch-to-tekapo</x:t>
        </x:r>
      </x:text>
    </x:comment>
    <x:comment ref="Q31" authorId="0">
      <x:text>
        <x:r>
          <x:t>https://www.foursquare.co.nz/</x:t>
        </x:r>
      </x:text>
    </x:comment>
    <x:comment ref="Q32" authorId="0">
      <x:text>
        <x:r>
          <x:t>https://www.mackenzienz.com/52-reasons/church-of-the-good-shepherd/</x:t>
        </x:r>
      </x:text>
    </x:comment>
    <x:comment ref="Q34" authorId="0">
      <x:text>
        <x:r>
          <x:t>https://chameleonstargazing.com/</x:t>
        </x:r>
      </x:text>
    </x:comment>
    <x:comment ref="Q35" authorId="0">
      <x:text>
        <x:r>
          <x:t>https://hakahouse.com/lake-tekapo/</x:t>
        </x:r>
      </x:text>
    </x:comment>
    <x:comment ref="Q37" authorId="0">
      <x:text>
        <x:r>
          <x:t>https://tekaposhuttlenz.com/tekapo-mtcook-transport/</x:t>
        </x:r>
      </x:text>
    </x:comment>
    <x:comment ref="Q39" authorId="0">
      <x:text>
        <x:r>
          <x:t>https://www.weathermap.co.nz/general-weather/new-zealand/lake-tekapo</x:t>
        </x:r>
      </x:text>
    </x:comment>
    <x:comment ref="Q40" authorId="0">
      <x:text>
        <x:r>
          <x:t>https://hakahouse.com/lake-tekapo/</x:t>
        </x:r>
      </x:text>
    </x:comment>
    <x:comment ref="Q42" authorId="0">
      <x:text>
        <x:r>
          <x:t>https://www.intercity.co.nz/south-island-buses/bus-tekapo-to-queenstown</x:t>
        </x:r>
      </x:text>
    </x:comment>
    <x:comment ref="Q43" authorId="0">
      <x:text>
        <x:r>
          <x:t>https://www.queenstownnz.co.nz/</x:t>
        </x:r>
      </x:text>
    </x:comment>
    <x:comment ref="Q44" authorId="0">
      <x:text>
        <x:r>
          <x:t>https://www.fergburger.com/</x:t>
        </x:r>
      </x:text>
    </x:comment>
    <x:comment ref="Q45" authorId="0">
      <x:text>
        <x:r>
          <x:t>https://hakahouse.com/queenstown/</x:t>
        </x:r>
      </x:text>
    </x:comment>
    <x:comment ref="Q46" authorId="0">
      <x:text>
        <x:r>
          <x:t>https://www.queenstownnz.co.nz/</x:t>
        </x:r>
      </x:text>
    </x:comment>
    <x:comment ref="Q48" authorId="0">
      <x:text>
        <x:r>
          <x:t>https://jp.trip.com/flights/showfarefirst?dcity=ZQN&amp;acity=AKL&amp;ddate=2027-05-06&amp;class=Y&amp;triptype=OW&amp;quantity=2&amp;childqty=0&amp;babyqty=0&amp;topflightno=NZ626&amp;sort=price&amp;locale=ja-JP&amp;curr=JPY&amp;from=chatgpt&amp;allianceid=8006699&amp;sid=302809151</x:t>
        </x:r>
      </x:text>
    </x:comment>
    <x:comment ref="Q49" authorId="0">
      <x:text>
        <x:r>
          <x:t>https://www.skydrive.co.nz/</x:t>
        </x:r>
      </x:text>
    </x:comment>
    <x:comment ref="Q50" authorId="0">
      <x:text>
        <x:r>
          <x:t>https://hakahouse.com/auckland-city/</x:t>
        </x:r>
      </x:text>
    </x:comment>
    <x:comment ref="Q51" authorId="0">
      <x:text>
        <x:r>
          <x:t>https://hakahouse.com/auckland-city/</x:t>
        </x:r>
      </x:text>
    </x:comment>
    <x:comment ref="Q52" authorId="0">
      <x:text>
        <x:r>
          <x:t>https://www.skydrive.co.nz/</x:t>
        </x:r>
      </x:text>
    </x:comment>
    <x:comment ref="Q54" authorId="0">
      <x:text>
        <x:r>
          <x:t>https://www.aucklandnz.com/</x:t>
        </x:r>
      </x:text>
    </x:comment>
  </x:commentList>
</x:comments>
</file>

<file path=xl/comments2.xml><?xml version="1.0" encoding="utf-8"?>
<x:comments xmlns:x="http://schemas.openxmlformats.org/spreadsheetml/2006/main">
  <x:authors>
    <x:author/>
  </x:authors>
  <x:commentList>
    <x:comment ref="A20" authorId="0">
      <x:text>
        <x:r>
          <x:t>https://github.com/cosinekitty/astronomy
https://griffithobservatory.lacity.gov/explore/observing-the-sky/whats-in-the-sky/the-moon/2027-phases-of-the-moon/
https://theskylive.com/moon-calendar?year=2027&amp;month=05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.00"/>
    <x:numFmt numFmtId="201" formatCode="&quot;¥&quot;#,##0"/>
    <x:numFmt numFmtId="202" formatCode="m/d"/>
    <x:numFmt numFmtId="203" formatCode="hh:mm"/>
    <x:numFmt numFmtId="204" formatCode="#,##0.00"/>
    <x:numFmt numFmtId="205" formatCode="0.0%"/>
  </x:numFmts>
  <x:fonts count="5">
    <x:font>
      <x:sz val="11"/>
      <x:name val="Carlito"/>
    </x:font>
    <x:font>
      <x:sz val="10"/>
      <x:color rgb="FF182B39"/>
      <x:name val="Noto Sans CJK JP"/>
    </x:font>
    <x:font>
      <x:b/>
      <x:sz val="16"/>
      <x:color rgb="FF163B4C"/>
      <x:name val="Noto Sans CJK JP"/>
    </x:font>
    <x:font>
      <x:b/>
      <x:sz val="10"/>
      <x:color rgb="FFFFFFFF"/>
      <x:name val="Noto Sans CJK JP"/>
    </x:font>
    <x:font>
      <x:sz val="10"/>
      <x:color rgb="FF556B77"/>
      <x:name val="Noto Sans CJK JP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93C50"/>
      </x:patternFill>
    </x:fill>
    <x:fill>
      <x:patternFill patternType="solid">
        <x:fgColor rgb="FFF1F5F6"/>
      </x:patternFill>
    </x:fill>
  </x:fills>
  <x:borders count="1">
    <x:border/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204" fontId="1" fillId="2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4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c70ba24b244a2d" /><Relationship Type="http://schemas.openxmlformats.org/officeDocument/2006/relationships/theme" Target="/xl/theme/theme1.xml" Id="Rcf100e8df039493a" /><Relationship Type="http://schemas.openxmlformats.org/officeDocument/2006/relationships/sharedStrings" Target="/xl/sharedStrings.xml" Id="R97a1bd3f230f4b91" /><Relationship Type="http://schemas.openxmlformats.org/officeDocument/2006/relationships/worksheet" Target="/xl/worksheets/sheet1.xml" Id="Re8346ce97ff743d6" /><Relationship Type="http://schemas.openxmlformats.org/officeDocument/2006/relationships/worksheet" Target="/xl/worksheets/sheet2.xml" Id="R543c2c91979542b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b13a8df568384c87" /><Relationship Type="http://schemas.openxmlformats.org/officeDocument/2006/relationships/vmlDrawing" Target="/xl/drawings/vmldrawing.vml" Id="Rda0e6d3bf1d240a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2.xml" Id="R01b630ae78cf4a7e" /><Relationship Type="http://schemas.openxmlformats.org/officeDocument/2006/relationships/vmlDrawing" Target="/xl/drawings/vmldrawing2.vml" Id="Rdef08e9ca83b469a" /></Relationships>
</file>

<file path=xl/worksheets/sheet1.xml><?xml version="1.0" encoding="utf-8"?>
<x:worksheet xmlns:x="http://schemas.openxmlformats.org/spreadsheetml/2006/main">
  <x:sheetPr>
    <x:tabColor rgb="FF163B4C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2" hidden="0" customWidth="1"/>
    <x:col min="2" max="2" width="9" hidden="0" customWidth="1"/>
    <x:col min="3" max="3" width="12" hidden="0" customWidth="1"/>
    <x:col min="4" max="4" width="9" hidden="0" customWidth="1"/>
    <x:col min="5" max="5" width="20" hidden="0" customWidth="1"/>
    <x:col min="6" max="6" width="43" hidden="0" customWidth="1"/>
    <x:col min="7" max="7" width="47" hidden="0" customWidth="1"/>
    <x:col min="8" max="8" width="9" hidden="0" customWidth="1"/>
    <x:col min="9" max="9" width="15" hidden="0" customWidth="1"/>
    <x:col min="10" max="10" width="16" hidden="0" customWidth="1"/>
    <x:col min="11" max="11" width="22" hidden="0" customWidth="1"/>
    <x:col min="12" max="12" width="3" hidden="0" customWidth="1"/>
    <x:col min="13" max="13" width="85" hidden="0" customWidth="1"/>
    <x:col min="14" max="14" width="3" hidden="0" customWidth="1"/>
    <x:col min="15" max="15" width="85" hidden="0" customWidth="1"/>
    <x:col min="16" max="16" width="3" hidden="0" customWidth="1"/>
    <x:col min="17" max="17" width="7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2" customHeight="1">
      <x:c r="A2" s="3" t="str">
        <x:v>新西兰旅行 / ニュージーランド旅行 2027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2"/>
      <x:c r="M2" s="2"/>
      <x:c r="N2" s="2"/>
      <x:c r="O2" s="2"/>
      <x:c r="P2" s="2"/>
      <x:c r="Q2" s="2"/>
    </x:row>
    <x:row r="3" ht="24" customHeight="1">
      <x:c r="A3" s="2" t="str">
        <x:v>2027/4/29–5/8 · 2人 · 不自驾 / 運転なし · 国际线已购 / 国際線購入済み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24" customHeight="1">
      <x:c r="A4" s="2" t="str">
        <x:v>奥克兰2晚＋霍比特村 → 5/2奥克兰早礼拜＋基督城晚祷 → 特卡波2晚 → 皇后镇 → 奥克兰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4" customHeight="1">
      <x:c r="A5" s="2" t="str">
        <x:v>1 NZD = JPY</x:v>
      </x:c>
      <x:c r="B5" s="2"/>
      <x:c r="C5" s="5" t="n">
        <x:v>100</x:v>
      </x:c>
      <x:c r="D5" s="2"/>
      <x:c r="E5" s="2" t="str">
        <x:v>已录入预算小计 / 明細小計</x:v>
      </x:c>
      <x:c r="F5" s="2"/>
      <x:c r="G5" s="2"/>
      <x:c r="H5" s="2"/>
      <x:c r="I5" s="2"/>
      <x:c r="J5" s="6" t="n">
        <x:f>SUM(J10:J54)</x:f>
        <x:v>293500</x:v>
      </x:c>
      <x:c r="K5" s="2"/>
      <x:c r="L5" s="2"/>
      <x:c r="M5" s="2"/>
      <x:c r="N5" s="2"/>
      <x:c r="O5" s="2"/>
      <x:c r="P5" s="2"/>
      <x:c r="Q5" s="2"/>
    </x:row>
    <x:row r="6" ht="24" customHeight="1">
      <x:c r="A6" s="2" t="str">
        <x:v>小计不含已购国际线金额及空白项。国际线实际付款额待录入 / 国際線の実支払額は未入力。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4" customHeight="1">
      <x:c r="A7" s="2" t="str">
        <x:v>时刻均为当地时间。国际线已购，其余航班与住宿待订 / 現地時刻。国際線購入済み、国内線と宿泊は未予約。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4" customHeight="1">
      <x:c r="A8" s="2" t="str">
        <x:v>4/30 12:45 AKL着、5/7 14:00 AKL発、5/8 06:20 NRT着。Web編集は現在のCSVに反映。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38" customHeight="1">
      <x:c r="A9" s="10" t="str">
        <x:v>开始日期
開始日</x:v>
      </x:c>
      <x:c r="B9" s="10" t="str">
        <x:v>开始
開始</x:v>
      </x:c>
      <x:c r="C9" s="10" t="str">
        <x:v>结束日期
終了日</x:v>
      </x:c>
      <x:c r="D9" s="10" t="str">
        <x:v>结束
終了</x:v>
      </x:c>
      <x:c r="E9" s="10" t="str">
        <x:v>城市
都市</x:v>
      </x:c>
      <x:c r="F9" s="10" t="str">
        <x:v>中文行程</x:v>
      </x:c>
      <x:c r="G9" s="10" t="str">
        <x:v>日本語の日程</x:v>
      </x:c>
      <x:c r="H9" s="10" t="str">
        <x:v>币种
通貨</x:v>
      </x:c>
      <x:c r="I9" s="10" t="str">
        <x:v>两人预算
2名元通貨</x:v>
      </x:c>
      <x:c r="J9" s="10" t="str">
        <x:v>两人日元
2名円</x:v>
      </x:c>
      <x:c r="K9" s="10" t="str">
        <x:v>进度
進捗</x:v>
      </x:c>
      <x:c r="L9" s="2"/>
      <x:c r="M9" s="2" t="str">
        <x:v>中文备注 / 时刻依据</x:v>
      </x:c>
      <x:c r="N9" s="2"/>
      <x:c r="O9" s="2" t="str">
        <x:v>日本語メモ / 時刻の根拠</x:v>
      </x:c>
      <x:c r="P9" s="2"/>
      <x:c r="Q9" s="2" t="str">
        <x:v>Source</x:v>
      </x:c>
    </x:row>
    <x:row r="10" ht="58" customHeight="1">
      <x:c r="A10" s="11" t="n">
        <x:v>46506</x:v>
      </x:c>
      <x:c r="B10" s="12" t="n">
        <x:v>0.6875</x:v>
      </x:c>
      <x:c r="C10" s="11" t="n">
        <x:v>46507</x:v>
      </x:c>
      <x:c r="D10" s="12" t="n">
        <x:v>0.53125</x:v>
      </x:c>
      <x:c r="E10" s="2" t="str">
        <x:v>Transit</x:v>
      </x:c>
      <x:c r="F10" s="14" t="str">
        <x:v>成田→奥克兰 · 国际机票已购买</x:v>
      </x:c>
      <x:c r="G10" s="14" t="str">
        <x:v>成田→オークランド · 国際線購入済み</x:v>
      </x:c>
      <x:c r="H10" s="2" t="str">
        <x:v>JPY</x:v>
      </x:c>
      <x:c r="I10" s="16"/>
      <x:c r="J10" s="6" t="str">
        <x:f>IF(I10="","",IF(H10="JPY",I10,ROUND(I10*$C$5,0)))</x:f>
      </x:c>
      <x:c r="K10" s="2" t="str">
        <x:v>已预订 / 予約済み</x:v>
      </x:c>
      <x:c r="L10" s="2"/>
      <x:c r="M10" s="15" t="str">
        <x:v>订单确认 / 予約確認：已购票；起止日期与时刻来自9/23订单截图，各地当地时间。截图未展开航段、行李及清晰金额，航班号、中转细节与实际付款额待电子票核对；不沿用旧报价，不自动记入AA账本。</x:v>
      </x:c>
      <x:c r="N10" s="2"/>
      <x:c r="O10" s="15" t="str">
        <x:v>订单确认 / 予約確認：購入済み。9/23の予約画像の現地日付・時刻を反映。区間詳細・荷物・金額が判読できないため、便名・乗継詳細・実支払額は電子航空券で確認。旧見積を使わず、割り勘への自動登録もしません。</x:v>
      </x:c>
      <x:c r="P10" s="2"/>
      <x:c r="Q10" s="2" t="str">
        <x:v>旅行预算 / 計画用の予算</x:v>
      </x:c>
    </x:row>
    <x:row r="11" ht="58" customHeight="1">
      <x:c r="A11" s="17" t="n">
        <x:v>46507</x:v>
      </x:c>
      <x:c r="B11" s="18" t="n">
        <x:v>0.53125</x:v>
      </x:c>
      <x:c r="C11" s="17" t="n">
        <x:v>46507</x:v>
      </x:c>
      <x:c r="D11" s="18" t="n">
        <x:v>0.6458333333333334</x:v>
      </x:c>
      <x:c r="E11" s="19" t="str">
        <x:v>Auckland</x:v>
      </x:c>
      <x:c r="F11" s="20" t="str">
        <x:v>入境、取行李与机场进城</x:v>
      </x:c>
      <x:c r="G11" s="20" t="str">
        <x:v>入国・荷物受取・市内へ移動</x:v>
      </x:c>
      <x:c r="H11" s="19" t="str">
        <x:v>NZD</x:v>
      </x:c>
      <x:c r="I11" s="21" t="n">
        <x:v>50</x:v>
      </x:c>
      <x:c r="J11" s="22" t="n">
        <x:f>IF(I11="","",IF(H11="JPY",I11,ROUND(I11*$C$5,0)))</x:f>
        <x:v>5000</x:v>
      </x:c>
      <x:c r="K11" s="19" t="str">
        <x:v>计划中 / 計画中</x:v>
      </x:c>
      <x:c r="L11" s="2"/>
      <x:c r="M11" s="15" t="str">
        <x:v>拟定时间：预留入境、取行李、生物安全检查和机场进城时间。当天不安排跨城活动。</x:v>
      </x:c>
      <x:c r="N11" s="2"/>
      <x:c r="O11" s="15" t="str">
        <x:v>仮時刻：入国・荷物・バイオセキュリティ・市内移動の余裕を確保。当日は遠出しない。</x:v>
      </x:c>
      <x:c r="P11" s="2"/>
      <x:c r="Q11" s="2" t="str">
        <x:v>https://www.skydrive.co.nz</x:v>
      </x:c>
    </x:row>
    <x:row r="12" ht="58" customHeight="1">
      <x:c r="A12" s="11" t="n">
        <x:v>46507</x:v>
      </x:c>
      <x:c r="B12" s="12" t="n">
        <x:v>0.6458333333333334</x:v>
      </x:c>
      <x:c r="C12" s="11" t="n">
        <x:v>46507</x:v>
      </x:c>
      <x:c r="D12" s="12" t="n">
        <x:v>0.6666666666666666</x:v>
      </x:c>
      <x:c r="E12" s="2" t="str">
        <x:v>Auckland</x:v>
      </x:c>
      <x:c r="F12" s="14" t="str">
        <x:v>入住后简餐与超市补给</x:v>
      </x:c>
      <x:c r="G12" s="14" t="str">
        <x:v>チェックイン後の軽食と買い出し</x:v>
      </x:c>
      <x:c r="H12" s="2" t="str">
        <x:v>NZD</x:v>
      </x:c>
      <x:c r="I12" s="13" t="n">
        <x:v>40</x:v>
      </x:c>
      <x:c r="J12" s="6" t="n">
        <x:f>IF(I12="","",IF(H12="JPY",I12,ROUND(I12*$C$5,0)))</x:f>
        <x:v>4000</x:v>
      </x:c>
      <x:c r="K12" s="2" t="str">
        <x:v>计划中 / 計画中</x:v>
      </x:c>
      <x:c r="L12" s="2"/>
      <x:c r="M12" s="15" t="str">
        <x:v>拟定时间：预算和时刻待预订后更新。</x:v>
      </x:c>
      <x:c r="N12" s="2"/>
      <x:c r="O12" s="15" t="str">
        <x:v>仮時刻：予算と時刻は予約後に更新。</x:v>
      </x:c>
      <x:c r="P12" s="2"/>
      <x:c r="Q12" s="2" t="str">
        <x:v>旅行预算 / 計画用の予算</x:v>
      </x:c>
    </x:row>
    <x:row r="13" ht="58" customHeight="1">
      <x:c r="A13" s="17" t="n">
        <x:v>46507</x:v>
      </x:c>
      <x:c r="B13" s="18" t="n">
        <x:v>0.6458333333333334</x:v>
      </x:c>
      <x:c r="C13" s="17" t="n">
        <x:v>46508</x:v>
      </x:c>
      <x:c r="D13" s="18" t="n">
        <x:v>0.25</x:v>
      </x:c>
      <x:c r="E13" s="19" t="str">
        <x:v>Auckland</x:v>
      </x:c>
      <x:c r="F13" s="20" t="str">
        <x:v>住宿 · Haka House Auckland City</x:v>
      </x:c>
      <x:c r="G13" s="20" t="str">
        <x:v>宿泊 · Haka House Auckland City</x:v>
      </x:c>
      <x:c r="H13" s="19" t="str">
        <x:v>NZD</x:v>
      </x:c>
      <x:c r="I13" s="21" t="n">
        <x:v>100</x:v>
      </x:c>
      <x:c r="J13" s="22" t="n">
        <x:f>IF(I13="","",IF(H13="JPY",I13,ROUND(I13*$C$5,0)))</x:f>
        <x:v>10000</x:v>
      </x:c>
      <x:c r="K13" s="19" t="str">
        <x:v>计划中 / 計画中</x:v>
      </x:c>
      <x:c r="L13" s="2"/>
      <x:c r="M13" s="15" t="str">
        <x:v>拟定时间：两人一晚预算；4/30与5/1连住同一青旅，比较2床位与双人间。15:00为拟定入住，早到先寄存。</x:v>
      </x:c>
      <x:c r="N13" s="2"/>
      <x:c r="O13" s="15" t="str">
        <x:v>仮時刻：2名1泊の予算。4/30・5/1は同じ宿に連泊し、ドミトリー2床と個室を比較。15:00は仮チェックイン、早朝到着は荷物預かり。</x:v>
      </x:c>
      <x:c r="P13" s="2"/>
      <x:c r="Q13" s="2" t="str">
        <x:v>https://hakahouse.com</x:v>
      </x:c>
    </x:row>
    <x:row r="14" ht="58" customHeight="1">
      <x:c r="A14" s="11" t="n">
        <x:v>46507</x:v>
      </x:c>
      <x:c r="B14" s="12" t="n">
        <x:v>0.6666666666666666</x:v>
      </x:c>
      <x:c r="C14" s="11" t="n">
        <x:v>46507</x:v>
      </x:c>
      <x:c r="D14" s="12" t="n">
        <x:v>0.75</x:v>
      </x:c>
      <x:c r="E14" s="2" t="str">
        <x:v>Auckland</x:v>
      </x:c>
      <x:c r="F14" s="14" t="str">
        <x:v>奥克兰港湾、Britomart与休息</x:v>
      </x:c>
      <x:c r="G14" s="14" t="str">
        <x:v>オークランドの港・Britomartと休憩</x:v>
      </x:c>
      <x:c r="H14" s="2" t="str">
        <x:v>NZD</x:v>
      </x:c>
      <x:c r="I14" s="13" t="n">
        <x:v>0</x:v>
      </x:c>
      <x:c r="J14" s="6" t="str">
        <x:f>IF(I14="","",IF(H14="JPY",I14,ROUND(I14*$C$5,0)))</x:f>
      </x:c>
      <x:c r="K14" s="2" t="str">
        <x:v>计划中 / 計画中</x:v>
      </x:c>
      <x:c r="L14" s="2"/>
      <x:c r="M14" s="15" t="str">
        <x:v>时间可调整：Britomart与港湾轻松散步；疲劳或入境延误则取消。伊甸山不强塞进抵达日。</x:v>
      </x:c>
      <x:c r="N14" s="2"/>
      <x:c r="O14" s="15" t="str">
        <x:v>時間調整可：Britomartと港を軽く散歩。疲労・入国遅延なら休息へ。到着日にマウントイーデンは詰め込まない。</x:v>
      </x:c>
      <x:c r="P14" s="2"/>
      <x:c r="Q14" s="2" t="str">
        <x:v>https://www.aucklandnz.com</x:v>
      </x:c>
    </x:row>
    <x:row r="15" ht="58" customHeight="1">
      <x:c r="A15" s="17" t="n">
        <x:v>46508</x:v>
      </x:c>
      <x:c r="B15" s="18" t="n">
        <x:v>0.2708333333333333</x:v>
      </x:c>
      <x:c r="C15" s="17" t="n">
        <x:v>46508</x:v>
      </x:c>
      <x:c r="D15" s="18" t="n">
        <x:v>0.2916666666666667</x:v>
      </x:c>
      <x:c r="E15" s="19" t="str">
        <x:v>Auckland</x:v>
      </x:c>
      <x:c r="F15" s="20" t="str">
        <x:v>早餐后出发、步行到集合处</x:v>
      </x:c>
      <x:c r="G15" s="20" t="str">
        <x:v>朝食後、集合場所へ徒歩で移動</x:v>
      </x:c>
      <x:c r="H15" s="19" t="str">
        <x:v>NZD</x:v>
      </x:c>
      <x:c r="I15" s="21" t="n">
        <x:v>0</x:v>
      </x:c>
      <x:c r="J15" s="22" t="str">
        <x:f>IF(I15="","",IF(H15="JPY",I15,ROUND(I15*$C$5,0)))</x:f>
      </x:c>
      <x:c r="K15" s="19" t="str">
        <x:v>计划中 / 計画中</x:v>
      </x:c>
      <x:c r="L15" s="2"/>
      <x:c r="M15" s="15" t="str">
        <x:v>拟定时间：5/1与4/30连住奥克兰同一住宿；行李留在房间，不退房、不赶飞机。</x:v>
      </x:c>
      <x:c r="N15" s="2"/>
      <x:c r="O15" s="15" t="str">
        <x:v>仮時刻：4/30と5/1はオークランドの同じ宿に連泊。荷物は部屋に置き、チェックアウトも飛行機移動もなし。</x:v>
      </x:c>
      <x:c r="P15" s="2"/>
      <x:c r="Q15" s="2" t="str">
        <x:v>旅行预算 / 計画用の予算</x:v>
      </x:c>
    </x:row>
    <x:row r="16" ht="58" customHeight="1">
      <x:c r="A16" s="11" t="n">
        <x:v>46508</x:v>
      </x:c>
      <x:c r="B16" s="12" t="n">
        <x:v>0.3020833333333333</x:v>
      </x:c>
      <x:c r="C16" s="11" t="n">
        <x:v>46508</x:v>
      </x:c>
      <x:c r="D16" s="12" t="n">
        <x:v>0.6458333333333334</x:v>
      </x:c>
      <x:c r="E16" s="2" t="str">
        <x:v>Hobbiton</x:v>
      </x:c>
      <x:c r="F16" s="14" t="str">
        <x:v>霍比特村往返团 · 含午餐</x:v>
      </x:c>
      <x:c r="G16" s="14" t="str">
        <x:v>ホビット村往復ツアー · 昼食付き</x:v>
      </x:c>
      <x:c r="H16" s="2" t="str">
        <x:v>NZD</x:v>
      </x:c>
      <x:c r="I16" s="13" t="n">
        <x:v>472</x:v>
      </x:c>
      <x:c r="J16" s="6" t="n">
        <x:f>IF(I16="","",IF(H16="JPY",I16,ROUND(I16*$C$5,0)))</x:f>
        <x:v>47200</x:v>
      </x:c>
      <x:c r="K16" s="2" t="str">
        <x:v>计划中 / 計画中</x:v>
      </x:c>
      <x:c r="L16" s="2"/>
      <x:c r="M16" s="15" t="str">
        <x:v>现行运营参考：现行运营参考07:15奥克兰发车、09:30到村、13:15离开、15:30回城；当日留整天给霍比特村，回城后额外留到18:00的延误与休息余量。NZD236/人只是近期参考，2027团期需确认。</x:v>
      </x:c>
      <x:c r="N16" s="2"/>
      <x:c r="O16" s="15" t="str">
        <x:v>現行運行参考：現行参考07:15オークランド発、09:30到着、13:15出発、15:30帰着。この日はホビット村に丸一日を確保し、帰着後18:00まで遅延・休憩の余裕。NZD236/人は直近の参考で、2027年催行は要確認。</x:v>
      </x:c>
      <x:c r="P16" s="2"/>
      <x:c r="Q16" s="2" t="str">
        <x:v>https://www.intercity.co.nz</x:v>
      </x:c>
    </x:row>
    <x:row r="17" ht="58" customHeight="1">
      <x:c r="A17" s="17" t="n">
        <x:v>46508</x:v>
      </x:c>
      <x:c r="B17" s="18" t="n">
        <x:v>0.6458333333333334</x:v>
      </x:c>
      <x:c r="C17" s="17" t="n">
        <x:v>46508</x:v>
      </x:c>
      <x:c r="D17" s="18" t="n">
        <x:v>0.75</x:v>
      </x:c>
      <x:c r="E17" s="19" t="str">
        <x:v>Auckland</x:v>
      </x:c>
      <x:c r="F17" s="20" t="str">
        <x:v>回城弹性时间、休息</x:v>
      </x:c>
      <x:c r="G17" s="20" t="str">
        <x:v>帰着の余裕・休憩</x:v>
      </x:c>
      <x:c r="H17" s="19" t="str">
        <x:v>NZD</x:v>
      </x:c>
      <x:c r="I17" s="21" t="n">
        <x:v>0</x:v>
      </x:c>
      <x:c r="J17" s="22" t="str">
        <x:f>IF(I17="","",IF(H17="JPY",I17,ROUND(I17*$C$5,0)))</x:f>
      </x:c>
      <x:c r="K17" s="19" t="str">
        <x:v>计划中 / 計画中</x:v>
      </x:c>
      <x:c r="L17" s="2"/>
      <x:c r="M17" s="15" t="str">
        <x:v>时间可调整：这段只作游览团回城延误与休息余量，不另外塞入定时活动。</x:v>
      </x:c>
      <x:c r="N17" s="2"/>
      <x:c r="O17" s="15" t="str">
        <x:v>時間調整可：ツアー帰着の遅れと休憩の余裕枠。時間指定の予定は追加しない。</x:v>
      </x:c>
      <x:c r="P17" s="2"/>
      <x:c r="Q17" s="2" t="str">
        <x:v>https://www.aucklandnz.com</x:v>
      </x:c>
    </x:row>
    <x:row r="18" ht="58" customHeight="1">
      <x:c r="A18" s="11" t="n">
        <x:v>46508</x:v>
      </x:c>
      <x:c r="B18" s="12" t="n">
        <x:v>0.75</x:v>
      </x:c>
      <x:c r="C18" s="11" t="n">
        <x:v>46508</x:v>
      </x:c>
      <x:c r="D18" s="12" t="n">
        <x:v>0.7916666666666666</x:v>
      </x:c>
      <x:c r="E18" s="2" t="str">
        <x:v>Auckland</x:v>
      </x:c>
      <x:c r="F18" s="14" t="str">
        <x:v>奥克兰简餐、准备周日行李</x:v>
      </x:c>
      <x:c r="G18" s="14" t="str">
        <x:v>オークランドで夕食・日曜の荷物を準備</x:v>
      </x:c>
      <x:c r="H18" s="2" t="str">
        <x:v>NZD</x:v>
      </x:c>
      <x:c r="I18" s="13" t="n">
        <x:v>40</x:v>
      </x:c>
      <x:c r="J18" s="6" t="n">
        <x:f>IF(I18="","",IF(H18="JPY",I18,ROUND(I18*$C$5,0)))</x:f>
        <x:v>4000</x:v>
      </x:c>
      <x:c r="K18" s="2" t="str">
        <x:v>计划中 / 計画中</x:v>
      </x:c>
      <x:c r="L18" s="2"/>
      <x:c r="M18" s="15" t="str">
        <x:v>拟定时间：次日退房行李先寄存；提前和住宿确认取行李时间，并预约教堂之后去机场的接送。</x:v>
      </x:c>
      <x:c r="N18" s="2"/>
      <x:c r="O18" s="15" t="str">
        <x:v>仮時刻：翌朝チェックアウト後は荷物を預ける。引き取り時刻と礼拝後の空港送迎を事前確認。</x:v>
      </x:c>
      <x:c r="P18" s="2"/>
      <x:c r="Q18" s="2" t="str">
        <x:v>https://hakahouse.com</x:v>
      </x:c>
    </x:row>
    <x:row r="19" ht="58" customHeight="1">
      <x:c r="A19" s="17" t="n">
        <x:v>46508</x:v>
      </x:c>
      <x:c r="B19" s="18" t="n">
        <x:v>0.875</x:v>
      </x:c>
      <x:c r="C19" s="17" t="n">
        <x:v>46509</x:v>
      </x:c>
      <x:c r="D19" s="18" t="n">
        <x:v>0.2708333333333333</x:v>
      </x:c>
      <x:c r="E19" s="19" t="str">
        <x:v>Auckland</x:v>
      </x:c>
      <x:c r="F19" s="20" t="str">
        <x:v>住宿 · Haka House Auckland City</x:v>
      </x:c>
      <x:c r="G19" s="20" t="str">
        <x:v>宿泊 · Haka House Auckland City</x:v>
      </x:c>
      <x:c r="H19" s="19" t="str">
        <x:v>NZD</x:v>
      </x:c>
      <x:c r="I19" s="21" t="n">
        <x:v>100</x:v>
      </x:c>
      <x:c r="J19" s="22" t="n">
        <x:f>IF(I19="","",IF(H19="JPY",I19,ROUND(I19*$C$5,0)))</x:f>
        <x:v>10000</x:v>
      </x:c>
      <x:c r="K19" s="19" t="str">
        <x:v>计划中 / 計画中</x:v>
      </x:c>
      <x:c r="L19" s="2"/>
      <x:c r="M19" s="15" t="str">
        <x:v>拟定时间：奥克兰第二晚；与4/30连住同一住宿，次日06:30早餐、07:00寄存行李后出发。预算为两人一晚。</x:v>
      </x:c>
      <x:c r="N19" s="2"/>
      <x:c r="O19" s="15" t="str">
        <x:v>仮時刻：オークランド2泊目。同じ宿に連泊。翌朝6:30朝食、7時に荷物を預けて出発。2名1泊予算。</x:v>
      </x:c>
      <x:c r="P19" s="2"/>
      <x:c r="Q19" s="2" t="str">
        <x:v>https://hakahouse.com</x:v>
      </x:c>
    </x:row>
    <x:row r="20" ht="58" customHeight="1">
      <x:c r="A20" s="11" t="n">
        <x:v>46509</x:v>
      </x:c>
      <x:c r="B20" s="12" t="n">
        <x:v>0.2708333333333333</x:v>
      </x:c>
      <x:c r="C20" s="11" t="n">
        <x:v>46509</x:v>
      </x:c>
      <x:c r="D20" s="12" t="n">
        <x:v>0.2916666666666667</x:v>
      </x:c>
      <x:c r="E20" s="2" t="str">
        <x:v>Auckland</x:v>
      </x:c>
      <x:c r="F20" s="14" t="str">
        <x:v>奥克兰早餐</x:v>
      </x:c>
      <x:c r="G20" s="14" t="str">
        <x:v>オークランドで朝食</x:v>
      </x:c>
      <x:c r="H20" s="2" t="str">
        <x:v>NZD</x:v>
      </x:c>
      <x:c r="I20" s="13" t="n">
        <x:v>25</x:v>
      </x:c>
      <x:c r="J20" s="6" t="n">
        <x:f>IF(I20="","",IF(H20="JPY",I20,ROUND(I20*$C$5,0)))</x:f>
        <x:v>2500</x:v>
      </x:c>
      <x:c r="K20" s="2" t="str">
        <x:v>计划中 / 計画中</x:v>
      </x:c>
      <x:c r="L20" s="2"/>
      <x:c r="M20" s="15" t="str">
        <x:v>拟定时间：预算和时刻待预订后更新。</x:v>
      </x:c>
      <x:c r="N20" s="2"/>
      <x:c r="O20" s="15" t="str">
        <x:v>仮時刻：予算と時刻は予約後に更新。</x:v>
      </x:c>
      <x:c r="P20" s="2"/>
      <x:c r="Q20" s="2" t="str">
        <x:v>旅行预算 / 計画用の予算</x:v>
      </x:c>
    </x:row>
    <x:row r="21" ht="58" customHeight="1">
      <x:c r="A21" s="17" t="n">
        <x:v>46509</x:v>
      </x:c>
      <x:c r="B21" s="18" t="n">
        <x:v>0.2916666666666667</x:v>
      </x:c>
      <x:c r="C21" s="17" t="n">
        <x:v>46509</x:v>
      </x:c>
      <x:c r="D21" s="18" t="n">
        <x:v>0.3229166666666667</x:v>
      </x:c>
      <x:c r="E21" s="19" t="str">
        <x:v>Auckland</x:v>
      </x:c>
      <x:c r="F21" s="20" t="str">
        <x:v>退房寄存行李、预约车去圣三一大教堂</x:v>
      </x:c>
      <x:c r="G21" s="20" t="str">
        <x:v>荷物を預け、予約車で大聖堂へ</x:v>
      </x:c>
      <x:c r="H21" s="19" t="str">
        <x:v>NZD</x:v>
      </x:c>
      <x:c r="I21" s="21" t="n">
        <x:v>10</x:v>
      </x:c>
      <x:c r="J21" s="22" t="n">
        <x:f>IF(I21="","",IF(H21="JPY",I21,ROUND(I21*$C$5,0)))</x:f>
        <x:v>1000</x:v>
      </x:c>
      <x:c r="K21" s="19" t="str">
        <x:v>计划中 / 計画中</x:v>
      </x:c>
      <x:c r="L21" s="2"/>
      <x:c r="M21" s="15" t="str">
        <x:v>拟定时间：清晨公交班次须核对；提前预约出租车或共乘车，07:45到场。</x:v>
      </x:c>
      <x:c r="N21" s="2"/>
      <x:c r="O21" s="15" t="str">
        <x:v>仮時刻：日曜早朝のバスは要確認。予約車で7:45到着を目標。</x:v>
      </x:c>
      <x:c r="P21" s="2"/>
      <x:c r="Q21" s="2" t="str">
        <x:v>https://www.holy-trinity.org.nz</x:v>
      </x:c>
    </x:row>
    <x:row r="22" ht="58" customHeight="1">
      <x:c r="A22" s="11" t="n">
        <x:v>46509</x:v>
      </x:c>
      <x:c r="B22" s="12" t="n">
        <x:v>0.3333333333333333</x:v>
      </x:c>
      <x:c r="C22" s="11" t="n">
        <x:v>46509</x:v>
      </x:c>
      <x:c r="D22" s="12" t="n">
        <x:v>0.375</x:v>
      </x:c>
      <x:c r="E22" s="2" t="str">
        <x:v>Auckland</x:v>
      </x:c>
      <x:c r="F22" s="14" t="str">
        <x:v>圣三一大教堂 · 8点早场礼拜</x:v>
      </x:c>
      <x:c r="G22" s="14" t="str">
        <x:v>ホーリー・トリニティ大聖堂 · 8時の礼拝</x:v>
      </x:c>
      <x:c r="H22" s="2" t="str">
        <x:v>NZD</x:v>
      </x:c>
      <x:c r="I22" s="13" t="n">
        <x:v>0</x:v>
      </x:c>
      <x:c r="J22" s="6" t="str">
        <x:f>IF(I22="","",IF(H22="JPY",I22,ROUND(I22*$C$5,0)))</x:f>
      </x:c>
      <x:c r="K22" s="2" t="str">
        <x:v>计划中 / 計画中</x:v>
      </x:c>
      <x:c r="L22" s="2"/>
      <x:c r="M22" s="15" t="str">
        <x:v>现行运营参考：按现行周日8点Holy Eucharist安排；结束时间为规划预留，2027当日安排需复核。10点主堂唱诗礼拜作为备选，需连同航班重排。</x:v>
      </x:c>
      <x:c r="N22" s="2"/>
      <x:c r="O22" s="15" t="str">
        <x:v>現行運行参考：現行の毎週日曜8時Holy Eucharistを予定。終了は仮枠、2027年当日は要確認。10時の主礼拝は国内線も再調整して選択。</x:v>
      </x:c>
      <x:c r="P22" s="2"/>
      <x:c r="Q22" s="2" t="str">
        <x:v>https://www.holy-trinity.org.nz</x:v>
      </x:c>
    </x:row>
    <x:row r="23" ht="58" customHeight="1">
      <x:c r="A23" s="17" t="n">
        <x:v>46509</x:v>
      </x:c>
      <x:c r="B23" s="18" t="n">
        <x:v>0.3854166666666667</x:v>
      </x:c>
      <x:c r="C23" s="17" t="n">
        <x:v>46509</x:v>
      </x:c>
      <x:c r="D23" s="18" t="n">
        <x:v>0.46875</x:v>
      </x:c>
      <x:c r="E23" s="19" t="str">
        <x:v>Auckland</x:v>
      </x:c>
      <x:c r="F23" s="20" t="str">
        <x:v>礼拜后取行李、预约车前往机场</x:v>
      </x:c>
      <x:c r="G23" s="20" t="str">
        <x:v>礼拝後に荷物受取・予約車で空港へ</x:v>
      </x:c>
      <x:c r="H23" s="19" t="str">
        <x:v>NZD</x:v>
      </x:c>
      <x:c r="I23" s="21" t="n">
        <x:v>100</x:v>
      </x:c>
      <x:c r="J23" s="22" t="n">
        <x:f>IF(I23="","",IF(H23="JPY",I23,ROUND(I23*$C$5,0)))</x:f>
        <x:v>10000</x:v>
      </x:c>
      <x:c r="K23" s="19" t="str">
        <x:v>计划中 / 計画中</x:v>
      </x:c>
      <x:c r="L23" s="2"/>
      <x:c r="M23" s="15" t="str">
        <x:v>拟定时间：礼拜后返回住宿取行李，再去机场，目标11:15到国内航站楼。</x:v>
      </x:c>
      <x:c r="N23" s="2"/>
      <x:c r="O23" s="15" t="str">
        <x:v>仮時刻：礼拝後に宿で荷物を受け取り、11:15に国内線ターミナルへ。</x:v>
      </x:c>
      <x:c r="P23" s="2"/>
      <x:c r="Q23" s="2" t="str">
        <x:v>https://www.airnewzealand.com</x:v>
      </x:c>
    </x:row>
    <x:row r="24" ht="58" customHeight="1">
      <x:c r="A24" s="11" t="n">
        <x:v>46509</x:v>
      </x:c>
      <x:c r="B24" s="12" t="n">
        <x:v>0.46875</x:v>
      </x:c>
      <x:c r="C24" s="11" t="n">
        <x:v>46509</x:v>
      </x:c>
      <x:c r="D24" s="12" t="n">
        <x:v>0.5</x:v>
      </x:c>
      <x:c r="E24" s="2" t="str">
        <x:v>Auckland</x:v>
      </x:c>
      <x:c r="F24" s="14" t="str">
        <x:v>奥克兰机场简餐／自带路餐</x:v>
      </x:c>
      <x:c r="G24" s="14" t="str">
        <x:v>オークランド空港で軽食／持参の食事</x:v>
      </x:c>
      <x:c r="H24" s="2" t="str">
        <x:v>NZD</x:v>
      </x:c>
      <x:c r="I24" s="13" t="n">
        <x:v>45</x:v>
      </x:c>
      <x:c r="J24" s="6" t="n">
        <x:f>IF(I24="","",IF(H24="JPY",I24,ROUND(I24*$C$5,0)))</x:f>
        <x:v>4500</x:v>
      </x:c>
      <x:c r="K24" s="2" t="str">
        <x:v>计划中 / 計画中</x:v>
      </x:c>
      <x:c r="L24" s="2"/>
      <x:c r="M24" s="15" t="str">
        <x:v>拟定时间：预先买好简餐；先办托运和安检，再按剩余时间吃午餐。</x:v>
      </x:c>
      <x:c r="N24" s="2"/>
      <x:c r="O24" s="15" t="str">
        <x:v>仮時刻：軽食は事前購入も可。荷物預け・保安検査を先に済ませ、残り時間で昼食。</x:v>
      </x:c>
      <x:c r="P24" s="2"/>
      <x:c r="Q24" s="2" t="str">
        <x:v>旅行预算 / 計画用の予算</x:v>
      </x:c>
    </x:row>
    <x:row r="25" ht="58" customHeight="1">
      <x:c r="A25" s="17" t="n">
        <x:v>46509</x:v>
      </x:c>
      <x:c r="B25" s="18" t="n">
        <x:v>0.5451388888888888</x:v>
      </x:c>
      <x:c r="C25" s="17" t="n">
        <x:v>46509</x:v>
      </x:c>
      <x:c r="D25" s="18" t="n">
        <x:v>0.6041666666666666</x:v>
      </x:c>
      <x:c r="E25" s="19" t="str">
        <x:v>Christchurch</x:v>
      </x:c>
      <x:c r="F25" s="20" t="str">
        <x:v>奥克兰→基督城 · NZ543候选</x:v>
      </x:c>
      <x:c r="G25" s="20" t="str">
        <x:v>オークランド→クライストチャーチ · NZ543候補</x:v>
      </x:c>
      <x:c r="H25" s="19" t="str">
        <x:v>NZD</x:v>
      </x:c>
      <x:c r="I25" s="16"/>
      <x:c r="J25" s="22" t="str">
        <x:f>IF(I25="","",IF(H25="JPY",I25,ROUND(I25*$C$5,0)))</x:f>
      </x:c>
      <x:c r="K25" s="19" t="str">
        <x:v>计划中 / 計画中</x:v>
      </x:c>
      <x:c r="L25" s="2"/>
      <x:c r="M25" s="15" t="str">
        <x:v>候选航班：9/23搜索返回NZ543 13:05–14:30；未预订。搜索显示JPY12,010，人数单位、托运重量与决算费用待核实。</x:v>
      </x:c>
      <x:c r="N25" s="2"/>
      <x:c r="O25" s="15" t="str">
        <x:v>候補便：9/23検索でNZ543 13:05–14:30を確認、未予約。JPY12,010表示の人数単位・受託重量・決済費は要確認。</x:v>
      </x:c>
      <x:c r="P25" s="2"/>
      <x:c r="Q25" s="2" t="str">
        <x:v>https://jp.trip.com</x:v>
      </x:c>
    </x:row>
    <x:row r="26" ht="58" customHeight="1">
      <x:c r="A26" s="11" t="n">
        <x:v>46509</x:v>
      </x:c>
      <x:c r="B26" s="12" t="n">
        <x:v>0.6041666666666666</x:v>
      </x:c>
      <x:c r="C26" s="11" t="n">
        <x:v>46509</x:v>
      </x:c>
      <x:c r="D26" s="12" t="n">
        <x:v>0.6666666666666666</x:v>
      </x:c>
      <x:c r="E26" s="2" t="str">
        <x:v>Christchurch</x:v>
      </x:c>
      <x:c r="F26" s="14" t="str">
        <x:v>取行李、出租车进城并快速寄存</x:v>
      </x:c>
      <x:c r="G26" s="14" t="str">
        <x:v>荷物受取・タクシーで市内へ・素早く荷物預け</x:v>
      </x:c>
      <x:c r="H26" s="2" t="str">
        <x:v>NZD</x:v>
      </x:c>
      <x:c r="I26" s="13" t="n">
        <x:v>70</x:v>
      </x:c>
      <x:c r="J26" s="6" t="n">
        <x:f>IF(I26="","",IF(H26="JPY",I26,ROUND(I26*$C$5,0)))</x:f>
        <x:v>7000</x:v>
      </x:c>
      <x:c r="K26" s="2" t="str">
        <x:v>计划中 / 計画中</x:v>
      </x:c>
      <x:c r="L26" s="2"/>
      <x:c r="M26" s="15" t="str">
        <x:v>拟定时间：取行李后进城寄存；根据实际抵达时间选择机场公交或出租车。延误时优先直接去教堂附近。</x:v>
      </x:c>
      <x:c r="N26" s="2"/>
      <x:c r="O26" s="15" t="str">
        <x:v>仮時刻：荷物を受け取り、市内で預ける。到着時刻に応じバスかタクシー。遅延時は教会付近へ直行。</x:v>
      </x:c>
      <x:c r="P26" s="2"/>
      <x:c r="Q26" s="2" t="str">
        <x:v>https://www.christchurchairport.co.nz</x:v>
      </x:c>
    </x:row>
    <x:row r="27" ht="58" customHeight="1">
      <x:c r="A27" s="17" t="n">
        <x:v>46509</x:v>
      </x:c>
      <x:c r="B27" s="18" t="n">
        <x:v>0.6909722222222222</x:v>
      </x:c>
      <x:c r="C27" s="17" t="n">
        <x:v>46509</x:v>
      </x:c>
      <x:c r="D27" s="18" t="n">
        <x:v>0.75</x:v>
      </x:c>
      <x:c r="E27" s="19" t="str">
        <x:v>Christchurch</x:v>
      </x:c>
      <x:c r="F27" s="20" t="str">
        <x:v>步行到过渡大教堂 · 17:00晚祷</x:v>
      </x:c>
      <x:c r="G27" s="20" t="str">
        <x:v>トランジショナル大聖堂へ徒歩 · 17:00夕礼拝</x:v>
      </x:c>
      <x:c r="H27" s="19" t="str">
        <x:v>NZD</x:v>
      </x:c>
      <x:c r="I27" s="21" t="n">
        <x:v>0</x:v>
      </x:c>
      <x:c r="J27" s="22" t="str">
        <x:f>IF(I27="","",IF(H27="JPY",I27,ROUND(I27*$C$5,0)))</x:f>
      </x:c>
      <x:c r="K27" s="19" t="str">
        <x:v>计划中 / 計画中</x:v>
      </x:c>
      <x:c r="L27" s="2"/>
      <x:c r="M27" s="15" t="str">
        <x:v>现行运营参考：按现行周日17:00 Choral Evensong安排，16:35出发、目标16:55到达。18:00为预留结束时间，2027/5/2具体安排待公布。是晚祷而非10:00的圣餐礼；如果下午航班晚点则可能错过。</x:v>
      </x:c>
      <x:c r="N27" s="2"/>
      <x:c r="O27" s="15" t="str">
        <x:v>現行運行参考：現行の日曜17:00 Choral Evensongを想定。16:35出発・16:55到着が目安。18:00は終了の余裕枠で、2027/5/2は要確認。10:00の聖餐式とは異なる夕礼拝。午後便が遅れると参加できない可能性あり。</x:v>
      </x:c>
      <x:c r="P27" s="2"/>
      <x:c r="Q27" s="2" t="str">
        <x:v>https://www.cardboardcathedral.org.nz</x:v>
      </x:c>
    </x:row>
    <x:row r="28" ht="58" customHeight="1">
      <x:c r="A28" s="11" t="n">
        <x:v>46509</x:v>
      </x:c>
      <x:c r="B28" s="12" t="n">
        <x:v>0.7708333333333334</x:v>
      </x:c>
      <x:c r="C28" s="11" t="n">
        <x:v>46509</x:v>
      </x:c>
      <x:c r="D28" s="12" t="n">
        <x:v>0.8125</x:v>
      </x:c>
      <x:c r="E28" s="2" t="str">
        <x:v>Christchurch</x:v>
      </x:c>
      <x:c r="F28" s="14" t="str">
        <x:v>晚祷后简餐、准备翌日巴士</x:v>
      </x:c>
      <x:c r="G28" s="14" t="str">
        <x:v>夕礼拝後の夕食・翌日のバス準備</x:v>
      </x:c>
      <x:c r="H28" s="2" t="str">
        <x:v>NZD</x:v>
      </x:c>
      <x:c r="I28" s="13" t="n">
        <x:v>35</x:v>
      </x:c>
      <x:c r="J28" s="6" t="n">
        <x:f>IF(I28="","",IF(H28="JPY",I28,ROUND(I28*$C$5,0)))</x:f>
        <x:v>3500</x:v>
      </x:c>
      <x:c r="K28" s="2" t="str">
        <x:v>计划中 / 計画中</x:v>
      </x:c>
      <x:c r="L28" s="2"/>
      <x:c r="M28" s="15" t="str">
        <x:v>拟定时间：只有一晚基督城；Riverside与植物园保留在目的地推荐，不能在礼拜前硬塞。</x:v>
      </x:c>
      <x:c r="N28" s="2"/>
      <x:c r="O28" s="15" t="str">
        <x:v>仮時刻：クライストチャーチは1泊。Riversideと植物園はおすすめ候補に残し、礼拝前へ無理に詰め込まない。</x:v>
      </x:c>
      <x:c r="P28" s="2"/>
      <x:c r="Q28" s="2" t="str">
        <x:v>旅行预算 / 計画用の予算</x:v>
      </x:c>
    </x:row>
    <x:row r="29" ht="58" customHeight="1">
      <x:c r="A29" s="17" t="n">
        <x:v>46509</x:v>
      </x:c>
      <x:c r="B29" s="18" t="n">
        <x:v>0.875</x:v>
      </x:c>
      <x:c r="C29" s="17" t="n">
        <x:v>46510</x:v>
      </x:c>
      <x:c r="D29" s="18" t="n">
        <x:v>0.2916666666666667</x:v>
      </x:c>
      <x:c r="E29" s="19" t="str">
        <x:v>Christchurch</x:v>
      </x:c>
      <x:c r="F29" s="20" t="str">
        <x:v>住宿 · Haka House Christchurch</x:v>
      </x:c>
      <x:c r="G29" s="20" t="str">
        <x:v>宿泊 · Haka House Christchurch</x:v>
      </x:c>
      <x:c r="H29" s="19" t="str">
        <x:v>NZD</x:v>
      </x:c>
      <x:c r="I29" s="21" t="n">
        <x:v>95</x:v>
      </x:c>
      <x:c r="J29" s="22" t="n">
        <x:f>IF(I29="","",IF(H29="JPY",I29,ROUND(I29*$C$5,0)))</x:f>
        <x:v>9500</x:v>
      </x:c>
      <x:c r="K29" s="19" t="str">
        <x:v>计划中 / 計画中</x:v>
      </x:c>
      <x:c r="L29" s="2"/>
      <x:c r="M29" s="15" t="str">
        <x:v>拟定时间：两人一晚预算；比较2床位与双人间，价格和入住时间未确认。</x:v>
      </x:c>
      <x:c r="N29" s="2"/>
      <x:c r="O29" s="15" t="str">
        <x:v>仮時刻：2名1泊の予算。ドミトリー2床と個室を比較。空室・チェックイン時刻は未確認。</x:v>
      </x:c>
      <x:c r="P29" s="2"/>
      <x:c r="Q29" s="2" t="str">
        <x:v>https://hakahouse.com</x:v>
      </x:c>
    </x:row>
    <x:row r="30" ht="58" customHeight="1">
      <x:c r="A30" s="11" t="n">
        <x:v>46510</x:v>
      </x:c>
      <x:c r="B30" s="12" t="n">
        <x:v>0.3541666666666667</x:v>
      </x:c>
      <x:c r="C30" s="11" t="n">
        <x:v>46510</x:v>
      </x:c>
      <x:c r="D30" s="12" t="n">
        <x:v>0.4965277777777778</x:v>
      </x:c>
      <x:c r="E30" s="2" t="str">
        <x:v>Tekapo</x:v>
      </x:c>
      <x:c r="F30" s="14" t="str">
        <x:v>InterCity 基督城→特卡波</x:v>
      </x:c>
      <x:c r="G30" s="14" t="str">
        <x:v>InterCity クライストチャーチ→テカポ</x:v>
      </x:c>
      <x:c r="H30" s="2" t="str">
        <x:v>NZD</x:v>
      </x:c>
      <x:c r="I30" s="13" t="n">
        <x:v>140</x:v>
      </x:c>
      <x:c r="J30" s="6" t="n">
        <x:f>IF(I30="","",IF(H30="JPY",I30,ROUND(I30*$C$5,0)))</x:f>
        <x:v>14000</x:v>
      </x:c>
      <x:c r="K30" s="2" t="str">
        <x:v>计划中 / 計画中</x:v>
      </x:c>
      <x:c r="L30" s="2"/>
      <x:c r="M30" s="15" t="str">
        <x:v>拟定时间：约3小时25分。08:30为排程占位，不是2027已公布发车时间；购票后修改。</x:v>
      </x:c>
      <x:c r="N30" s="2"/>
      <x:c r="O30" s="15" t="str">
        <x:v>仮時刻：所要約3時間25分。08:30は計画用の仮時刻で、2027年の確定ダイヤではない。予約後に更新。</x:v>
      </x:c>
      <x:c r="P30" s="2"/>
      <x:c r="Q30" s="2" t="str">
        <x:v>https://www.intercity.co.nz</x:v>
      </x:c>
    </x:row>
    <x:row r="31" ht="58" customHeight="1">
      <x:c r="A31" s="17" t="n">
        <x:v>46510</x:v>
      </x:c>
      <x:c r="B31" s="18" t="n">
        <x:v>0.5104166666666666</x:v>
      </x:c>
      <x:c r="C31" s="17" t="n">
        <x:v>46510</x:v>
      </x:c>
      <x:c r="D31" s="18" t="n">
        <x:v>0.5416666666666666</x:v>
      </x:c>
      <x:c r="E31" s="19" t="str">
        <x:v>Tekapo</x:v>
      </x:c>
      <x:c r="F31" s="20" t="str">
        <x:v>Four Square 简餐与补给</x:v>
      </x:c>
      <x:c r="G31" s="20" t="str">
        <x:v>Four Squareで軽食と買い出し</x:v>
      </x:c>
      <x:c r="H31" s="19" t="str">
        <x:v>NZD</x:v>
      </x:c>
      <x:c r="I31" s="21" t="n">
        <x:v>35</x:v>
      </x:c>
      <x:c r="J31" s="22" t="n">
        <x:f>IF(I31="","",IF(H31="JPY",I31,ROUND(I31*$C$5,0)))</x:f>
        <x:v>3500</x:v>
      </x:c>
      <x:c r="K31" s="19" t="str">
        <x:v>计划中 / 計画中</x:v>
      </x:c>
      <x:c r="L31" s="2"/>
      <x:c r="M31" s="15" t="str">
        <x:v>拟定时间：预算和时刻待预订后更新。</x:v>
      </x:c>
      <x:c r="N31" s="2"/>
      <x:c r="O31" s="15" t="str">
        <x:v>仮時刻：予算と時刻は予約後に更新。</x:v>
      </x:c>
      <x:c r="P31" s="2"/>
      <x:c r="Q31" s="2" t="str">
        <x:v>https://www.foursquare.co.nz</x:v>
      </x:c>
    </x:row>
    <x:row r="32" ht="58" customHeight="1">
      <x:c r="A32" s="11" t="n">
        <x:v>46510</x:v>
      </x:c>
      <x:c r="B32" s="12" t="n">
        <x:v>0.5833333333333334</x:v>
      </x:c>
      <x:c r="C32" s="11" t="n">
        <x:v>46510</x:v>
      </x:c>
      <x:c r="D32" s="12" t="n">
        <x:v>0.7291666666666666</x:v>
      </x:c>
      <x:c r="E32" s="2" t="str">
        <x:v>Tekapo</x:v>
      </x:c>
      <x:c r="F32" s="14" t="str">
        <x:v>特卡波湖、好牧羊人教堂、落日</x:v>
      </x:c>
      <x:c r="G32" s="14" t="str">
        <x:v>テカポ湖・善き羊飼いの教会・夕景</x:v>
      </x:c>
      <x:c r="H32" s="2" t="str">
        <x:v>NZD</x:v>
      </x:c>
      <x:c r="I32" s="13" t="n">
        <x:v>0</x:v>
      </x:c>
      <x:c r="J32" s="6" t="str">
        <x:f>IF(I32="","",IF(H32="JPY",I32,ROUND(I32*$C$5,0)))</x:f>
      </x:c>
      <x:c r="K32" s="2" t="str">
        <x:v>计划中 / 計画中</x:v>
      </x:c>
      <x:c r="L32" s="2"/>
      <x:c r="M32" s="15" t="str">
        <x:v>拟定时间：五月是秋天，不是鲁冰花花季。尊重教堂开放和夜间进入限制。</x:v>
      </x:c>
      <x:c r="N32" s="2"/>
      <x:c r="O32" s="15" t="str">
        <x:v>仮時刻：5月は秋。ルピナスの花期ではない。教会の開門時間・夜間立入規則を守る。</x:v>
      </x:c>
      <x:c r="P32" s="2"/>
      <x:c r="Q32" s="2" t="str">
        <x:v>https://www.mackenzienz.com</x:v>
      </x:c>
    </x:row>
    <x:row r="33" ht="58" customHeight="1">
      <x:c r="A33" s="17" t="n">
        <x:v>46510</x:v>
      </x:c>
      <x:c r="B33" s="18" t="n">
        <x:v>0.75</x:v>
      </x:c>
      <x:c r="C33" s="17" t="n">
        <x:v>46510</x:v>
      </x:c>
      <x:c r="D33" s="18" t="n">
        <x:v>0.7916666666666666</x:v>
      </x:c>
      <x:c r="E33" s="19" t="str">
        <x:v>Tekapo</x:v>
      </x:c>
      <x:c r="F33" s="20" t="str">
        <x:v>厨房晚餐、穿保暖衣</x:v>
      </x:c>
      <x:c r="G33" s="20" t="str">
        <x:v>夕食・防寒準備</x:v>
      </x:c>
      <x:c r="H33" s="19" t="str">
        <x:v>NZD</x:v>
      </x:c>
      <x:c r="I33" s="21" t="n">
        <x:v>35</x:v>
      </x:c>
      <x:c r="J33" s="22" t="n">
        <x:f>IF(I33="","",IF(H33="JPY",I33,ROUND(I33*$C$5,0)))</x:f>
        <x:v>3500</x:v>
      </x:c>
      <x:c r="K33" s="19" t="str">
        <x:v>计划中 / 計画中</x:v>
      </x:c>
      <x:c r="L33" s="2"/>
      <x:c r="M33" s="15" t="str">
        <x:v>拟定时间：预算和时刻待预订后更新。</x:v>
      </x:c>
      <x:c r="N33" s="2"/>
      <x:c r="O33" s="15" t="str">
        <x:v>仮時刻：予算と時刻は予約後に更新。</x:v>
      </x:c>
      <x:c r="P33" s="2"/>
      <x:c r="Q33" s="2" t="str">
        <x:v>旅行预算 / 計画用の予算</x:v>
      </x:c>
    </x:row>
    <x:row r="34" ht="58" customHeight="1">
      <x:c r="A34" s="11" t="n">
        <x:v>46510</x:v>
      </x:c>
      <x:c r="B34" s="12" t="n">
        <x:v>0.8333333333333334</x:v>
      </x:c>
      <x:c r="C34" s="11" t="n">
        <x:v>46510</x:v>
      </x:c>
      <x:c r="D34" s="12" t="n">
        <x:v>0.8958333333333334</x:v>
      </x:c>
      <x:c r="E34" s="2" t="str">
        <x:v>Tekapo</x:v>
      </x:c>
      <x:c r="F34" s="14" t="str">
        <x:v>首晚观星团 · 待确认集合与接送</x:v>
      </x:c>
      <x:c r="G34" s="14" t="str">
        <x:v>初日の星空ツアー · 集合・送迎要確認</x:v>
      </x:c>
      <x:c r="H34" s="2" t="str">
        <x:v>NZD</x:v>
      </x:c>
      <x:c r="I34" s="13" t="n">
        <x:v>250</x:v>
      </x:c>
      <x:c r="J34" s="6" t="n">
        <x:f>IF(I34="","",IF(H34="JPY",I34,ROUND(I34*$C$5,0)))</x:f>
        <x:v>25000</x:v>
      </x:c>
      <x:c r="K34" s="2" t="str">
        <x:v>计划中 / 計画中</x:v>
      </x:c>
      <x:c r="L34" s="2"/>
      <x:c r="M34" s="15" t="str">
        <x:v>拟定时间：参考NZD125/人、90分钟。20:00为希望场次，不是已订时段；无需为了新月熬通宵。</x:v>
      </x:c>
      <x:c r="N34" s="2"/>
      <x:c r="O34" s="15" t="str">
        <x:v>仮時刻：参考NZD125/人・90分。20:00は希望枠で予約確定ではない。新月のために徹夜する必要はない。</x:v>
      </x:c>
      <x:c r="P34" s="2"/>
      <x:c r="Q34" s="2" t="str">
        <x:v>https://chameleonstargazing.com</x:v>
      </x:c>
    </x:row>
    <x:row r="35" ht="58" customHeight="1">
      <x:c r="A35" s="17" t="n">
        <x:v>46510</x:v>
      </x:c>
      <x:c r="B35" s="18" t="n">
        <x:v>0.9166666666666666</x:v>
      </x:c>
      <x:c r="C35" s="17" t="n">
        <x:v>46511</x:v>
      </x:c>
      <x:c r="D35" s="18" t="n">
        <x:v>0.2916666666666667</x:v>
      </x:c>
      <x:c r="E35" s="19" t="str">
        <x:v>Tekapo</x:v>
      </x:c>
      <x:c r="F35" s="20" t="str">
        <x:v>住宿 · Haka House Lake Tekapo</x:v>
      </x:c>
      <x:c r="G35" s="20" t="str">
        <x:v>宿泊 · Haka House Lake Tekapo</x:v>
      </x:c>
      <x:c r="H35" s="19" t="str">
        <x:v>NZD</x:v>
      </x:c>
      <x:c r="I35" s="21" t="n">
        <x:v>125</x:v>
      </x:c>
      <x:c r="J35" s="22" t="n">
        <x:f>IF(I35="","",IF(H35="JPY",I35,ROUND(I35*$C$5,0)))</x:f>
        <x:v>12500</x:v>
      </x:c>
      <x:c r="K35" s="19" t="str">
        <x:v>计划中 / 計画中</x:v>
      </x:c>
      <x:c r="L35" s="2"/>
      <x:c r="M35" s="15" t="str">
        <x:v>拟定时间：两人一晚预算；比较2床位与双人间，价格和入住时间未确认。</x:v>
      </x:c>
      <x:c r="N35" s="2"/>
      <x:c r="O35" s="15" t="str">
        <x:v>仮時刻：2名1泊の予算。ドミトリー2床と個室を比較。空室・チェックイン時刻は未確認。</x:v>
      </x:c>
      <x:c r="P35" s="2"/>
      <x:c r="Q35" s="2" t="str">
        <x:v>https://hakahouse.com</x:v>
      </x:c>
    </x:row>
    <x:row r="36" ht="58" customHeight="1">
      <x:c r="A36" s="11" t="n">
        <x:v>46511</x:v>
      </x:c>
      <x:c r="B36" s="12" t="n">
        <x:v>0.2916666666666667</x:v>
      </x:c>
      <x:c r="C36" s="11" t="n">
        <x:v>46511</x:v>
      </x:c>
      <x:c r="D36" s="12" t="n">
        <x:v>0.3125</x:v>
      </x:c>
      <x:c r="E36" s="2" t="str">
        <x:v>Tekapo</x:v>
      </x:c>
      <x:c r="F36" s="14" t="str">
        <x:v>购买早餐及库克山路餐</x:v>
      </x:c>
      <x:c r="G36" s="14" t="str">
        <x:v>朝食とマウントクック用の軽食</x:v>
      </x:c>
      <x:c r="H36" s="2" t="str">
        <x:v>NZD</x:v>
      </x:c>
      <x:c r="I36" s="13" t="n">
        <x:v>40</x:v>
      </x:c>
      <x:c r="J36" s="6" t="n">
        <x:f>IF(I36="","",IF(H36="JPY",I36,ROUND(I36*$C$5,0)))</x:f>
        <x:v>4000</x:v>
      </x:c>
      <x:c r="K36" s="2" t="str">
        <x:v>计划中 / 計画中</x:v>
      </x:c>
      <x:c r="L36" s="2"/>
      <x:c r="M36" s="15" t="str">
        <x:v>拟定时间：预算和时刻待预订后更新。</x:v>
      </x:c>
      <x:c r="N36" s="2"/>
      <x:c r="O36" s="15" t="str">
        <x:v>仮時刻：予算と時刻は予約後に更新。</x:v>
      </x:c>
      <x:c r="P36" s="2"/>
      <x:c r="Q36" s="2" t="str">
        <x:v>旅行预算 / 計画用の予算</x:v>
      </x:c>
    </x:row>
    <x:row r="37" ht="58" customHeight="1">
      <x:c r="A37" s="17" t="n">
        <x:v>46511</x:v>
      </x:c>
      <x:c r="B37" s="18" t="n">
        <x:v>0.3333333333333333</x:v>
      </x:c>
      <x:c r="C37" s="17" t="n">
        <x:v>46511</x:v>
      </x:c>
      <x:c r="D37" s="18" t="n">
        <x:v>0.7083333333333334</x:v>
      </x:c>
      <x:c r="E37" s="19" t="str">
        <x:v>Mount Cook</x:v>
      </x:c>
      <x:c r="F37" s="20" t="str">
        <x:v>普卡基湖与库克山往返接驳</x:v>
      </x:c>
      <x:c r="G37" s="20" t="str">
        <x:v>プカキ湖とアオラキ／マウントクック往復</x:v>
      </x:c>
      <x:c r="H37" s="19" t="str">
        <x:v>NZD</x:v>
      </x:c>
      <x:c r="I37" s="21" t="n">
        <x:v>298</x:v>
      </x:c>
      <x:c r="J37" s="22" t="n">
        <x:f>IF(I37="","",IF(H37="JPY",I37,ROUND(I37*$C$5,0)))</x:f>
        <x:v>29800</x:v>
      </x:c>
      <x:c r="K37" s="19" t="str">
        <x:v>计划中 / 計画中</x:v>
      </x:c>
      <x:c r="L37" s="2"/>
      <x:c r="M37" s="15" t="str">
        <x:v>现行运营参考：现行参考8点出发、Hermitage约15点回程、16点鲑鱼店、16:30–17点回特卡波。NZD149/人。步道按开放情况及回程时间选择。</x:v>
      </x:c>
      <x:c r="N37" s="2"/>
      <x:c r="O37" s="15" t="str">
        <x:v>現行運行参考：現行参考8時発、Hermitage約15時帰路、16時サーモン店、16:30–17時テカポ着。NZD149/人。歩道は開通状況と帰路の集合時間に合わせる。</x:v>
      </x:c>
      <x:c r="P37" s="2"/>
      <x:c r="Q37" s="2" t="str">
        <x:v>https://tekaposhuttlenz.com</x:v>
      </x:c>
    </x:row>
    <x:row r="38" ht="58" customHeight="1">
      <x:c r="A38" s="11" t="n">
        <x:v>46511</x:v>
      </x:c>
      <x:c r="B38" s="12" t="n">
        <x:v>0.75</x:v>
      </x:c>
      <x:c r="C38" s="11" t="n">
        <x:v>46511</x:v>
      </x:c>
      <x:c r="D38" s="12" t="n">
        <x:v>0.7916666666666666</x:v>
      </x:c>
      <x:c r="E38" s="2" t="str">
        <x:v>Tekapo</x:v>
      </x:c>
      <x:c r="F38" s="14" t="str">
        <x:v>厨房晚餐或当地简餐</x:v>
      </x:c>
      <x:c r="G38" s="14" t="str">
        <x:v>キッチンか町で夕食</x:v>
      </x:c>
      <x:c r="H38" s="2" t="str">
        <x:v>NZD</x:v>
      </x:c>
      <x:c r="I38" s="13" t="n">
        <x:v>40</x:v>
      </x:c>
      <x:c r="J38" s="6" t="n">
        <x:f>IF(I38="","",IF(H38="JPY",I38,ROUND(I38*$C$5,0)))</x:f>
        <x:v>4000</x:v>
      </x:c>
      <x:c r="K38" s="2" t="str">
        <x:v>计划中 / 計画中</x:v>
      </x:c>
      <x:c r="L38" s="2"/>
      <x:c r="M38" s="15" t="str">
        <x:v>拟定时间：预算和时刻待预订后更新。</x:v>
      </x:c>
      <x:c r="N38" s="2"/>
      <x:c r="O38" s="15" t="str">
        <x:v>仮時刻：予算と時刻は予約後に更新。</x:v>
      </x:c>
      <x:c r="P38" s="2"/>
      <x:c r="Q38" s="2" t="str">
        <x:v>旅行预算 / 計画用の予算</x:v>
      </x:c>
    </x:row>
    <x:row r="39" ht="58" customHeight="1">
      <x:c r="A39" s="17" t="n">
        <x:v>46511</x:v>
      </x:c>
      <x:c r="B39" s="18" t="n">
        <x:v>0.8333333333333334</x:v>
      </x:c>
      <x:c r="C39" s="17" t="n">
        <x:v>46511</x:v>
      </x:c>
      <x:c r="D39" s="18" t="n">
        <x:v>0.9166666666666666</x:v>
      </x:c>
      <x:c r="E39" s="19" t="str">
        <x:v>Tekapo</x:v>
      </x:c>
      <x:c r="F39" s="20" t="str">
        <x:v>第二晚看星 · 首晚天气不好可改期</x:v>
      </x:c>
      <x:c r="G39" s="20" t="str">
        <x:v>2夜目の星空 · 初日悪天候時の予備</x:v>
      </x:c>
      <x:c r="H39" s="19" t="str">
        <x:v>NZD</x:v>
      </x:c>
      <x:c r="I39" s="21" t="n">
        <x:v>0</x:v>
      </x:c>
      <x:c r="J39" s="22" t="str">
        <x:f>IF(I39="","",IF(H39="JPY",I39,ROUND(I39*$C$5,0)))</x:f>
      </x:c>
      <x:c r="K39" s="19" t="str">
        <x:v>计划中 / 計画中</x:v>
      </x:c>
      <x:c r="L39" s="2"/>
      <x:c r="M39" s="15" t="str">
        <x:v>时间可调整：本行是免费湖畔观星。若重新购团或改期收费，另加预算；夜间留在开放、可安全步行的区域。</x:v>
      </x:c>
      <x:c r="N39" s="2"/>
      <x:c r="O39" s="15" t="str">
        <x:v>時間調整可：この行は無料の湖畔観察。ツアー再購入・変更料は別途追加。夜は開放された安全な徒歩圏内で。</x:v>
      </x:c>
      <x:c r="P39" s="2"/>
      <x:c r="Q39" s="2" t="str">
        <x:v>https://www.weathermap.co.nz</x:v>
      </x:c>
    </x:row>
    <x:row r="40" ht="58" customHeight="1">
      <x:c r="A40" s="11" t="n">
        <x:v>46511</x:v>
      </x:c>
      <x:c r="B40" s="12" t="n">
        <x:v>0.9270833333333334</x:v>
      </x:c>
      <x:c r="C40" s="11" t="n">
        <x:v>46512</x:v>
      </x:c>
      <x:c r="D40" s="12" t="n">
        <x:v>0.375</x:v>
      </x:c>
      <x:c r="E40" s="2" t="str">
        <x:v>Tekapo</x:v>
      </x:c>
      <x:c r="F40" s="14" t="str">
        <x:v>住宿 · Haka House Lake Tekapo</x:v>
      </x:c>
      <x:c r="G40" s="14" t="str">
        <x:v>宿泊 · Haka House Lake Tekapo</x:v>
      </x:c>
      <x:c r="H40" s="2" t="str">
        <x:v>NZD</x:v>
      </x:c>
      <x:c r="I40" s="13" t="n">
        <x:v>125</x:v>
      </x:c>
      <x:c r="J40" s="6" t="n">
        <x:f>IF(I40="","",IF(H40="JPY",I40,ROUND(I40*$C$5,0)))</x:f>
        <x:v>12500</x:v>
      </x:c>
      <x:c r="K40" s="2" t="str">
        <x:v>计划中 / 計画中</x:v>
      </x:c>
      <x:c r="L40" s="2"/>
      <x:c r="M40" s="15" t="str">
        <x:v>拟定时间：两人一晚预算；比较2床位与双人间，价格和入住时间未确认。</x:v>
      </x:c>
      <x:c r="N40" s="2"/>
      <x:c r="O40" s="15" t="str">
        <x:v>仮時刻：2名1泊の予算。ドミトリー2床と個室を比較。空室・チェックイン時刻は未確認。</x:v>
      </x:c>
      <x:c r="P40" s="2"/>
      <x:c r="Q40" s="2" t="str">
        <x:v>https://hakahouse.com</x:v>
      </x:c>
    </x:row>
    <x:row r="41" ht="58" customHeight="1">
      <x:c r="A41" s="17" t="n">
        <x:v>46512</x:v>
      </x:c>
      <x:c r="B41" s="18" t="n">
        <x:v>0.375</x:v>
      </x:c>
      <x:c r="C41" s="17" t="n">
        <x:v>46512</x:v>
      </x:c>
      <x:c r="D41" s="18" t="n">
        <x:v>0.46875</x:v>
      </x:c>
      <x:c r="E41" s="19" t="str">
        <x:v>Tekapo</x:v>
      </x:c>
      <x:c r="F41" s="20" t="str">
        <x:v>早餐、湖边走走与退房</x:v>
      </x:c>
      <x:c r="G41" s="20" t="str">
        <x:v>朝食・湖畔散策・チェックアウト</x:v>
      </x:c>
      <x:c r="H41" s="19" t="str">
        <x:v>NZD</x:v>
      </x:c>
      <x:c r="I41" s="21" t="n">
        <x:v>35</x:v>
      </x:c>
      <x:c r="J41" s="22" t="n">
        <x:f>IF(I41="","",IF(H41="JPY",I41,ROUND(I41*$C$5,0)))</x:f>
        <x:v>3500</x:v>
      </x:c>
      <x:c r="K41" s="19" t="str">
        <x:v>计划中 / 計画中</x:v>
      </x:c>
      <x:c r="L41" s="2"/>
      <x:c r="M41" s="15" t="str">
        <x:v>拟定时间：预算和时刻待预订后更新。</x:v>
      </x:c>
      <x:c r="N41" s="2"/>
      <x:c r="O41" s="15" t="str">
        <x:v>仮時刻：予算と時刻は予約後に更新。</x:v>
      </x:c>
      <x:c r="P41" s="2"/>
      <x:c r="Q41" s="2" t="str">
        <x:v>旅行预算 / 計画用の予算</x:v>
      </x:c>
    </x:row>
    <x:row r="42" ht="58" customHeight="1">
      <x:c r="A42" s="11" t="n">
        <x:v>46512</x:v>
      </x:c>
      <x:c r="B42" s="12" t="n">
        <x:v>0.5104166666666666</x:v>
      </x:c>
      <x:c r="C42" s="11" t="n">
        <x:v>46512</x:v>
      </x:c>
      <x:c r="D42" s="12" t="n">
        <x:v>0.6701388888888888</x:v>
      </x:c>
      <x:c r="E42" s="2" t="str">
        <x:v>Queenstown</x:v>
      </x:c>
      <x:c r="F42" s="14" t="str">
        <x:v>InterCity 特卡波→皇后镇</x:v>
      </x:c>
      <x:c r="G42" s="14" t="str">
        <x:v>InterCity テカポ→クイーンズタウン</x:v>
      </x:c>
      <x:c r="H42" s="2" t="str">
        <x:v>NZD</x:v>
      </x:c>
      <x:c r="I42" s="13" t="n">
        <x:v>140</x:v>
      </x:c>
      <x:c r="J42" s="6" t="n">
        <x:f>IF(I42="","",IF(H42="JPY",I42,ROUND(I42*$C$5,0)))</x:f>
        <x:v>14000</x:v>
      </x:c>
      <x:c r="K42" s="2" t="str">
        <x:v>计划中 / 計画中</x:v>
      </x:c>
      <x:c r="L42" s="2"/>
      <x:c r="M42" s="15" t="str">
        <x:v>拟定时间：约3小时50分；12:15为排程占位，不是2027已公布时刻。</x:v>
      </x:c>
      <x:c r="N42" s="2"/>
      <x:c r="O42" s="15" t="str">
        <x:v>仮時刻：約3時間50分。12:15は計画用の仮時刻で、2027年の確定ダイヤではない。</x:v>
      </x:c>
      <x:c r="P42" s="2"/>
      <x:c r="Q42" s="2" t="str">
        <x:v>https://www.intercity.co.nz</x:v>
      </x:c>
    </x:row>
    <x:row r="43" ht="58" customHeight="1">
      <x:c r="A43" s="17" t="n">
        <x:v>46512</x:v>
      </x:c>
      <x:c r="B43" s="18" t="n">
        <x:v>0.6875</x:v>
      </x:c>
      <x:c r="C43" s="17" t="n">
        <x:v>46512</x:v>
      </x:c>
      <x:c r="D43" s="18" t="n">
        <x:v>0.7291666666666666</x:v>
      </x:c>
      <x:c r="E43" s="19" t="str">
        <x:v>Queenstown</x:v>
      </x:c>
      <x:c r="F43" s="20" t="str">
        <x:v>瓦卡蒂普湖岸散步</x:v>
      </x:c>
      <x:c r="G43" s="20" t="str">
        <x:v>ワカティプ湖畔を散策</x:v>
      </x:c>
      <x:c r="H43" s="19" t="str">
        <x:v>NZD</x:v>
      </x:c>
      <x:c r="I43" s="21" t="n">
        <x:v>0</x:v>
      </x:c>
      <x:c r="J43" s="22" t="str">
        <x:f>IF(I43="","",IF(H43="JPY",I43,ROUND(I43*$C$5,0)))</x:f>
      </x:c>
      <x:c r="K43" s="19" t="str">
        <x:v>计划中 / 計画中</x:v>
      </x:c>
      <x:c r="L43" s="2"/>
      <x:c r="M43" s="15" t="str">
        <x:v>拟定时间：预算和时刻待预订后更新。</x:v>
      </x:c>
      <x:c r="N43" s="2"/>
      <x:c r="O43" s="15" t="str">
        <x:v>仮時刻：予算と時刻は予約後に更新。</x:v>
      </x:c>
      <x:c r="P43" s="2"/>
      <x:c r="Q43" s="2" t="str">
        <x:v>https://www.queenstownnz.co.nz</x:v>
      </x:c>
    </x:row>
    <x:row r="44" ht="58" customHeight="1">
      <x:c r="A44" s="11" t="n">
        <x:v>46512</x:v>
      </x:c>
      <x:c r="B44" s="12" t="n">
        <x:v>0.75</x:v>
      </x:c>
      <x:c r="C44" s="11" t="n">
        <x:v>46512</x:v>
      </x:c>
      <x:c r="D44" s="12" t="n">
        <x:v>0.7916666666666666</x:v>
      </x:c>
      <x:c r="E44" s="2" t="str">
        <x:v>Queenstown</x:v>
      </x:c>
      <x:c r="F44" s="14" t="str">
        <x:v>Fergburger 汉堡</x:v>
      </x:c>
      <x:c r="G44" s="14" t="str">
        <x:v>Fergburgerでバーガー</x:v>
      </x:c>
      <x:c r="H44" s="2" t="str">
        <x:v>NZD</x:v>
      </x:c>
      <x:c r="I44" s="13" t="n">
        <x:v>45</x:v>
      </x:c>
      <x:c r="J44" s="6" t="n">
        <x:f>IF(I44="","",IF(H44="JPY",I44,ROUND(I44*$C$5,0)))</x:f>
        <x:v>4500</x:v>
      </x:c>
      <x:c r="K44" s="2" t="str">
        <x:v>计划中 / 計画中</x:v>
      </x:c>
      <x:c r="L44" s="2"/>
      <x:c r="M44" s="15" t="str">
        <x:v>拟定时间：经典款现行NZD17.20，45为两人餐饮预算。</x:v>
      </x:c>
      <x:c r="N44" s="2"/>
      <x:c r="O44" s="15" t="str">
        <x:v>仮時刻：定番は現行NZD17.20。45は2名の食事予算。</x:v>
      </x:c>
      <x:c r="P44" s="2"/>
      <x:c r="Q44" s="2" t="str">
        <x:v>https://www.fergburger.com</x:v>
      </x:c>
    </x:row>
    <x:row r="45" ht="58" customHeight="1">
      <x:c r="A45" s="17" t="n">
        <x:v>46512</x:v>
      </x:c>
      <x:c r="B45" s="18" t="n">
        <x:v>0.875</x:v>
      </x:c>
      <x:c r="C45" s="17" t="n">
        <x:v>46513</x:v>
      </x:c>
      <x:c r="D45" s="18" t="n">
        <x:v>0.3541666666666667</x:v>
      </x:c>
      <x:c r="E45" s="19" t="str">
        <x:v>Queenstown</x:v>
      </x:c>
      <x:c r="F45" s="20" t="str">
        <x:v>住宿 · Haka House Queenstown</x:v>
      </x:c>
      <x:c r="G45" s="20" t="str">
        <x:v>宿泊 · Haka House Queenstown</x:v>
      </x:c>
      <x:c r="H45" s="19" t="str">
        <x:v>NZD</x:v>
      </x:c>
      <x:c r="I45" s="21" t="n">
        <x:v>115</x:v>
      </x:c>
      <x:c r="J45" s="22" t="n">
        <x:f>IF(I45="","",IF(H45="JPY",I45,ROUND(I45*$C$5,0)))</x:f>
        <x:v>11500</x:v>
      </x:c>
      <x:c r="K45" s="19" t="str">
        <x:v>计划中 / 計画中</x:v>
      </x:c>
      <x:c r="L45" s="2"/>
      <x:c r="M45" s="15" t="str">
        <x:v>拟定时间：两人一晚预算；比较2床位与双人间，价格和入住时间未确认。</x:v>
      </x:c>
      <x:c r="N45" s="2"/>
      <x:c r="O45" s="15" t="str">
        <x:v>仮時刻：2名1泊の予算。ドミトリー2床と個室を比較。空室・チェックイン時刻は未確認。</x:v>
      </x:c>
      <x:c r="P45" s="2"/>
      <x:c r="Q45" s="2" t="str">
        <x:v>https://hakahouse.com</x:v>
      </x:c>
    </x:row>
    <x:row r="46" ht="58" customHeight="1">
      <x:c r="A46" s="11" t="n">
        <x:v>46513</x:v>
      </x:c>
      <x:c r="B46" s="12" t="n">
        <x:v>0.375</x:v>
      </x:c>
      <x:c r="C46" s="11" t="n">
        <x:v>46513</x:v>
      </x:c>
      <x:c r="D46" s="12" t="n">
        <x:v>0.6041666666666666</x:v>
      </x:c>
      <x:c r="E46" s="2" t="str">
        <x:v>Queenstown</x:v>
      </x:c>
      <x:c r="F46" s="14" t="str">
        <x:v>皇后镇湖畔、花园与午餐 · 天气好可选缆车</x:v>
      </x:c>
      <x:c r="G46" s="14" t="str">
        <x:v>湖畔・ガーデンズ・昼食 · 晴れならゴンドラも候補</x:v>
      </x:c>
      <x:c r="H46" s="2" t="str">
        <x:v>NZD</x:v>
      </x:c>
      <x:c r="I46" s="13" t="n">
        <x:v>0</x:v>
      </x:c>
      <x:c r="J46" s="6" t="str">
        <x:f>IF(I46="","",IF(H46="JPY",I46,ROUND(I46*$C$5,0)))</x:f>
      </x:c>
      <x:c r="K46" s="2" t="str">
        <x:v>计划中 / 計画中</x:v>
      </x:c>
      <x:c r="L46" s="2"/>
      <x:c r="M46" s="15" t="str">
        <x:v>时间可调整：09:00–11:00花园与湖畔，11:30–12:30午餐，13:00–14:30自由活动。缆车另付费且需控制排队时间；不安排米尔福德全天团。</x:v>
      </x:c>
      <x:c r="N46" s="2"/>
      <x:c r="O46" s="15" t="str">
        <x:v>時間調整可：9–11時は庭園と湖畔、11:30–12:30昼食、13–14:30自由時間。ゴンドラは別料金・待ち時間次第。ミルフォード終日ツアーは入れない。</x:v>
      </x:c>
      <x:c r="P46" s="2"/>
      <x:c r="Q46" s="2" t="str">
        <x:v>https://www.queenstownnz.co.nz</x:v>
      </x:c>
    </x:row>
    <x:row r="47" ht="58" customHeight="1">
      <x:c r="A47" s="17" t="n">
        <x:v>46513</x:v>
      </x:c>
      <x:c r="B47" s="18" t="n">
        <x:v>0.6041666666666666</x:v>
      </x:c>
      <x:c r="C47" s="17" t="n">
        <x:v>46513</x:v>
      </x:c>
      <x:c r="D47" s="18" t="n">
        <x:v>0.6458333333333334</x:v>
      </x:c>
      <x:c r="E47" s="19" t="str">
        <x:v>Queenstown</x:v>
      </x:c>
      <x:c r="F47" s="20" t="str">
        <x:v>公交或接驳去皇后镇机场</x:v>
      </x:c>
      <x:c r="G47" s="20" t="str">
        <x:v>バス等でクイーンズタウン空港へ</x:v>
      </x:c>
      <x:c r="H47" s="19" t="str">
        <x:v>NZD</x:v>
      </x:c>
      <x:c r="I47" s="21" t="n">
        <x:v>20</x:v>
      </x:c>
      <x:c r="J47" s="22" t="n">
        <x:f>IF(I47="","",IF(H47="JPY",I47,ROUND(I47*$C$5,0)))</x:f>
        <x:v>2000</x:v>
      </x:c>
      <x:c r="K47" s="19" t="str">
        <x:v>计划中 / 計画中</x:v>
      </x:c>
      <x:c r="L47" s="2"/>
      <x:c r="M47" s="15" t="str">
        <x:v>拟定时间：预算和时刻待预订后更新。</x:v>
      </x:c>
      <x:c r="N47" s="2"/>
      <x:c r="O47" s="15" t="str">
        <x:v>仮時刻：予算と時刻は予約後に更新。</x:v>
      </x:c>
      <x:c r="P47" s="2"/>
      <x:c r="Q47" s="2" t="str">
        <x:v>旅行预算 / 計画用の予算</x:v>
      </x:c>
    </x:row>
    <x:row r="48" ht="58" customHeight="1">
      <x:c r="A48" s="11" t="n">
        <x:v>46513</x:v>
      </x:c>
      <x:c r="B48" s="12" t="n">
        <x:v>0.7222222222222222</x:v>
      </x:c>
      <x:c r="C48" s="11" t="n">
        <x:v>46513</x:v>
      </x:c>
      <x:c r="D48" s="12" t="n">
        <x:v>0.7986111111111112</x:v>
      </x:c>
      <x:c r="E48" s="2" t="str">
        <x:v>Auckland</x:v>
      </x:c>
      <x:c r="F48" s="14" t="str">
        <x:v>皇后镇→奥克兰 · NZ626候选</x:v>
      </x:c>
      <x:c r="G48" s="14" t="str">
        <x:v>クイーンズタウン→オークランド · NZ626候補</x:v>
      </x:c>
      <x:c r="H48" s="2" t="str">
        <x:v>NZD</x:v>
      </x:c>
      <x:c r="I48" s="16"/>
      <x:c r="J48" s="6" t="str">
        <x:f>IF(I48="","",IF(H48="JPY",I48,ROUND(I48*$C$5,0)))</x:f>
      </x:c>
      <x:c r="K48" s="2" t="str">
        <x:v>计划中 / 計画中</x:v>
      </x:c>
      <x:c r="L48" s="2"/>
      <x:c r="M48" s="15" t="str">
        <x:v>候选航班：9/23查询到17:20–19:10直飞。2人搜索显示JPY13,220，价格单位、托运重量和结算费仍须在订单核对，未计入确认支出。5/6先回奥克兰过夜，避免5/7分开出票紧接国际线。</x:v>
      </x:c>
      <x:c r="N48" s="2"/>
      <x:c r="O48" s="15" t="str">
        <x:v>候補便：9/23検索の直行便17:20–19:10。2名検索でJPY13,220表示。人数単位・荷物重量・決済費は予約画面で確認し、確定支出に計上しない。前日にオークランドで1泊。</x:v>
      </x:c>
      <x:c r="P48" s="2"/>
      <x:c r="Q48" s="2" t="str">
        <x:v>https://jp.trip.com</x:v>
      </x:c>
    </x:row>
    <x:row r="49" ht="58" customHeight="1">
      <x:c r="A49" s="17" t="n">
        <x:v>46513</x:v>
      </x:c>
      <x:c r="B49" s="18" t="n">
        <x:v>0.7986111111111112</x:v>
      </x:c>
      <x:c r="C49" s="17" t="n">
        <x:v>46513</x:v>
      </x:c>
      <x:c r="D49" s="18" t="n">
        <x:v>0.84375</x:v>
      </x:c>
      <x:c r="E49" s="19" t="str">
        <x:v>Auckland</x:v>
      </x:c>
      <x:c r="F49" s="20" t="str">
        <x:v>奥克兰机场进城、入住</x:v>
      </x:c>
      <x:c r="G49" s="20" t="str">
        <x:v>オークランド空港から市内へ・チェックイン</x:v>
      </x:c>
      <x:c r="H49" s="19" t="str">
        <x:v>NZD</x:v>
      </x:c>
      <x:c r="I49" s="21" t="n">
        <x:v>50</x:v>
      </x:c>
      <x:c r="J49" s="22" t="n">
        <x:f>IF(I49="","",IF(H49="JPY",I49,ROUND(I49*$C$5,0)))</x:f>
        <x:v>5000</x:v>
      </x:c>
      <x:c r="K49" s="19" t="str">
        <x:v>计划中 / 計画中</x:v>
      </x:c>
      <x:c r="L49" s="2"/>
      <x:c r="M49" s="15" t="str">
        <x:v>拟定时间：取行李后进城入住。比较市区青旅2床位与机场预算酒店双人房的房费＋接驳总价。</x:v>
      </x:c>
      <x:c r="N49" s="2"/>
      <x:c r="O49" s="15" t="str">
        <x:v>仮時刻：荷物受取後に市内の宿へ。市内ホステル2床と空港の格安個室を送迎込み総額で比較。</x:v>
      </x:c>
      <x:c r="P49" s="2"/>
      <x:c r="Q49" s="2" t="str">
        <x:v>https://www.skydrive.co.nz</x:v>
      </x:c>
    </x:row>
    <x:row r="50" ht="58" customHeight="1">
      <x:c r="A50" s="11" t="n">
        <x:v>46513</x:v>
      </x:c>
      <x:c r="B50" s="12" t="n">
        <x:v>0.84375</x:v>
      </x:c>
      <x:c r="C50" s="11" t="n">
        <x:v>46513</x:v>
      </x:c>
      <x:c r="D50" s="12" t="n">
        <x:v>0.875</x:v>
      </x:c>
      <x:c r="E50" s="2" t="str">
        <x:v>Auckland</x:v>
      </x:c>
      <x:c r="F50" s="14" t="str">
        <x:v>入住附近简餐、早点休息</x:v>
      </x:c>
      <x:c r="G50" s="14" t="str">
        <x:v>宿の近くで夕食・早めに就寝</x:v>
      </x:c>
      <x:c r="H50" s="2" t="str">
        <x:v>NZD</x:v>
      </x:c>
      <x:c r="I50" s="13" t="n">
        <x:v>60</x:v>
      </x:c>
      <x:c r="J50" s="6" t="n">
        <x:f>IF(I50="","",IF(H50="JPY",I50,ROUND(I50*$C$5,0)))</x:f>
        <x:v>6000</x:v>
      </x:c>
      <x:c r="K50" s="2" t="str">
        <x:v>计划中 / 計画中</x:v>
      </x:c>
      <x:c r="L50" s="2"/>
      <x:c r="M50" s="15" t="str">
        <x:v>拟定时间：航班19:10落地，入住后在住宿附近简餐；提前核对营业时间，太晚则机场买好带走。</x:v>
      </x:c>
      <x:c r="N50" s="2"/>
      <x:c r="O50" s="15" t="str">
        <x:v>仮時刻：19:10着後、宿の近くで軽食。営業時間を確認し、遅い場合は空港で購入。</x:v>
      </x:c>
      <x:c r="P50" s="2"/>
      <x:c r="Q50" s="2" t="str">
        <x:v>https://hakahouse.com</x:v>
      </x:c>
    </x:row>
    <x:row r="51" ht="58" customHeight="1">
      <x:c r="A51" s="17" t="n">
        <x:v>46513</x:v>
      </x:c>
      <x:c r="B51" s="18" t="n">
        <x:v>0.875</x:v>
      </x:c>
      <x:c r="C51" s="17" t="n">
        <x:v>46514</x:v>
      </x:c>
      <x:c r="D51" s="18" t="n">
        <x:v>0.3958333333333333</x:v>
      </x:c>
      <x:c r="E51" s="19" t="str">
        <x:v>Auckland</x:v>
      </x:c>
      <x:c r="F51" s="20" t="str">
        <x:v>住宿 · Haka House Auckland City</x:v>
      </x:c>
      <x:c r="G51" s="20" t="str">
        <x:v>宿泊 · Haka House Auckland City</x:v>
      </x:c>
      <x:c r="H51" s="19" t="str">
        <x:v>NZD</x:v>
      </x:c>
      <x:c r="I51" s="21" t="n">
        <x:v>100</x:v>
      </x:c>
      <x:c r="J51" s="22" t="n">
        <x:f>IF(I51="","",IF(H51="JPY",I51,ROUND(I51*$C$5,0)))</x:f>
        <x:v>10000</x:v>
      </x:c>
      <x:c r="K51" s="19" t="str">
        <x:v>计划中 / 計画中</x:v>
      </x:c>
      <x:c r="L51" s="2"/>
      <x:c r="M51" s="15" t="str">
        <x:v>拟定时间：两人一晚预算，未预订。次日14:00国际线，无需凌晨起床。</x:v>
      </x:c>
      <x:c r="N51" s="2"/>
      <x:c r="O51" s="15" t="str">
        <x:v>仮時刻：2名1泊の予算、未予約。翌日14時国際線なので早朝起床は不要。</x:v>
      </x:c>
      <x:c r="P51" s="2"/>
      <x:c r="Q51" s="2" t="str">
        <x:v>https://hakahouse.com</x:v>
      </x:c>
    </x:row>
    <x:row r="52" ht="58" customHeight="1">
      <x:c r="A52" s="11" t="n">
        <x:v>46514</x:v>
      </x:c>
      <x:c r="B52" s="12" t="n">
        <x:v>0.3958333333333333</x:v>
      </x:c>
      <x:c r="C52" s="11" t="n">
        <x:v>46514</x:v>
      </x:c>
      <x:c r="D52" s="12" t="n">
        <x:v>0.4583333333333333</x:v>
      </x:c>
      <x:c r="E52" s="2" t="str">
        <x:v>Auckland</x:v>
      </x:c>
      <x:c r="F52" s="14" t="str">
        <x:v>早餐退房后前往奥克兰国际机场</x:v>
      </x:c>
      <x:c r="G52" s="14" t="str">
        <x:v>朝食・チェックアウト後、国際線ターミナルへ</x:v>
      </x:c>
      <x:c r="H52" s="2" t="str">
        <x:v>NZD</x:v>
      </x:c>
      <x:c r="I52" s="13" t="n">
        <x:v>100</x:v>
      </x:c>
      <x:c r="J52" s="6" t="n">
        <x:f>IF(I52="","",IF(H52="JPY",I52,ROUND(I52*$C$5,0)))</x:f>
        <x:v>10000</x:v>
      </x:c>
      <x:c r="K52" s="2" t="str">
        <x:v>计划中 / 計画中</x:v>
      </x:c>
      <x:c r="L52" s="2"/>
      <x:c r="M52" s="15" t="str">
        <x:v>拟定时间：目标11:00到达国际航站楼，预留起飞前3小时。当天不安排远距离观光。</x:v>
      </x:c>
      <x:c r="N52" s="2"/>
      <x:c r="O52" s="15" t="str">
        <x:v>仮時刻：国際線ターミナル11時着を目標に、出発3時間前を確保。当日は遠出しない。</x:v>
      </x:c>
      <x:c r="P52" s="2"/>
      <x:c r="Q52" s="2" t="str">
        <x:v>https://www.skydrive.co.nz</x:v>
      </x:c>
    </x:row>
    <x:row r="53" ht="58" customHeight="1">
      <x:c r="A53" s="17" t="n">
        <x:v>46514</x:v>
      </x:c>
      <x:c r="B53" s="18" t="n">
        <x:v>0.5833333333333334</x:v>
      </x:c>
      <x:c r="C53" s="17" t="n">
        <x:v>46515</x:v>
      </x:c>
      <x:c r="D53" s="18" t="n">
        <x:v>0.2638888888888889</x:v>
      </x:c>
      <x:c r="E53" s="19" t="str">
        <x:v>Transit</x:v>
      </x:c>
      <x:c r="F53" s="20" t="str">
        <x:v>奥克兰→成田 · 国际机票已购买</x:v>
      </x:c>
      <x:c r="G53" s="20" t="str">
        <x:v>オークランド→成田 · 国際線購入済み</x:v>
      </x:c>
      <x:c r="H53" s="19" t="str">
        <x:v>JPY</x:v>
      </x:c>
      <x:c r="I53" s="21" t="n">
        <x:v>0</x:v>
      </x:c>
      <x:c r="J53" s="22" t="str">
        <x:f>IF(I53="","",IF(H53="JPY",I53,ROUND(I53*$C$5,0)))</x:f>
      </x:c>
      <x:c r="K53" s="19" t="str">
        <x:v>已预订 / 予約済み</x:v>
      </x:c>
      <x:c r="L53" s="2"/>
      <x:c r="M53" s="15" t="str">
        <x:v>订单确认 / 予約確認：已购票；起止日期与时刻来自9/23订单截图，各地当地时间。截图未展开航段、行李及清晰金额，航班号、中转细节与实际付款额待电子票核对；不沿用旧报价，不自动记入AA账本。</x:v>
      </x:c>
      <x:c r="N53" s="2"/>
      <x:c r="O53" s="15" t="str">
        <x:v>订单确认 / 予約確認：購入済み。9/23の予約画像の現地日付・時刻を反映。区間詳細・荷物・金額が判読できないため、便名・乗継詳細・実支払額は電子航空券で確認。旧見積を使わず、割り勘への自動登録もしません。</x:v>
      </x:c>
      <x:c r="P53" s="2"/>
      <x:c r="Q53" s="2" t="str">
        <x:v>旅行预算 / 計画用の予算</x:v>
      </x:c>
    </x:row>
    <x:row r="54" ht="58" customHeight="1">
      <x:c r="A54" s="11" t="n">
        <x:v>46515</x:v>
      </x:c>
      <x:c r="B54" s="12" t="n">
        <x:v>0.2638888888888889</x:v>
      </x:c>
      <x:c r="C54" s="11" t="n">
        <x:v>46515</x:v>
      </x:c>
      <x:c r="D54" s="12" t="n">
        <x:v>0.375</x:v>
      </x:c>
      <x:c r="E54" s="2" t="str">
        <x:v>Transit</x:v>
      </x:c>
      <x:c r="F54" s="14" t="str">
        <x:v>成田入境、取行李与回家</x:v>
      </x:c>
      <x:c r="G54" s="14" t="str">
        <x:v>成田で入国・荷物受取・帰宅</x:v>
      </x:c>
      <x:c r="H54" s="2" t="str">
        <x:v>NZD</x:v>
      </x:c>
      <x:c r="I54" s="16"/>
      <x:c r="J54" s="6" t="str">
        <x:f>IF(I54="","",IF(H54="JPY",I54,ROUND(I54*$C$5,0)))</x:f>
      </x:c>
      <x:c r="K54" s="2" t="str">
        <x:v>计划中 / 計画中</x:v>
      </x:c>
      <x:c r="L54" s="2"/>
      <x:c r="M54" s="15" t="str">
        <x:v>拟定时间：06:20落地已确认；09:00仅为离开机场后回程时间预留。当天休息。</x:v>
      </x:c>
      <x:c r="N54" s="2"/>
      <x:c r="O54" s="15" t="str">
        <x:v>仮時刻：6:20着は予約画像で確認。9時は帰宅時間の仮枠。当日は休息。</x:v>
      </x:c>
      <x:c r="P54" s="2"/>
      <x:c r="Q54" s="2" t="str">
        <x:v>https://www.aucklandnz.com</x:v>
      </x:c>
    </x:row>
  </x:sheetData>
  <x:dataValidations count="1">
    <x:dataValidation type="list" sqref="K10:K54">
      <x:formula1>"想去 / 候補,计划中 / 計画中,已预订 / 予約済み,完成 / 完了"</x:formula1>
    </x:dataValidation>
  </x:dataValidations>
  <x:pageMargins left="0.7" right="0.7" top="0.75" bottom="0.75" header="0.3" footer="0.3"/>
  <x:legacyDrawing xmlns:r="http://schemas.openxmlformats.org/officeDocument/2006/relationships" r:id="Rda0e6d3bf1d240a3"/>
</x:worksheet>
</file>

<file path=xl/worksheets/sheet2.xml><?xml version="1.0" encoding="utf-8"?>
<x:worksheet xmlns:x="http://schemas.openxmlformats.org/spreadsheetml/2006/main">
  <x:sheetPr>
    <x:tabColor rgb="FF163B4C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20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2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3" t="str">
        <x:v>特卡波观星 / テカポの星空</x:v>
      </x:c>
      <x:c r="B2" s="3"/>
      <x:c r="C2" s="3"/>
      <x:c r="D2" s="3"/>
      <x:c r="E2" s="3"/>
      <x:c r="F2" s="3"/>
      <x:c r="G2" s="3"/>
      <x:c r="H2" s="3"/>
      <x:c r="I2" s="2"/>
    </x:row>
    <x:row r="3" ht="24" customHeight="1">
      <x:c r="A3" s="2" t="str">
        <x:v>NZST UTC+12。首选 / 目安 20:00–22:00。晴天优先 / 晴天を優先。</x:v>
      </x:c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2" t="str">
        <x:v>新月 / 新月 2027/5/6 ≈22:58；满月 / 満月 5/20 ≈22:59（Griffith / USNO）</x:v>
      </x:c>
      <x:c r="B4" s="2"/>
      <x:c r="C4" s="2"/>
      <x:c r="D4" s="2"/>
      <x:c r="E4" s="2"/>
      <x:c r="F4" s="2"/>
      <x:c r="G4" s="2"/>
      <x:c r="H4" s="2"/>
      <x:c r="I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40" customHeight="1">
      <x:c r="A6" s="10" t="str">
        <x:v>夜晚日期
夜の日付</x:v>
      </x:c>
      <x:c r="B6" s="10" t="str">
        <x:v>日落
日没</x:v>
      </x:c>
      <x:c r="C6" s="10" t="str">
        <x:v>完全暗
天文薄明終了</x:v>
      </x:c>
      <x:c r="D6" s="10" t="str">
        <x:v>20点照明
20時照明率</x:v>
      </x:c>
      <x:c r="E6" s="10" t="str">
        <x:v>月落
月没</x:v>
      </x:c>
      <x:c r="F6" s="10" t="str">
        <x:v>月出日期
月出日</x:v>
      </x:c>
      <x:c r="G6" s="10" t="str">
        <x:v>月出
月出</x:v>
      </x:c>
      <x:c r="H6" s="10" t="str">
        <x:v>次日晨光始
翌朝天文薄明</x:v>
      </x:c>
      <x:c r="I6" s="10" t="str">
        <x:v>无月暗夜至
月のない暗夜終了</x:v>
      </x:c>
    </x:row>
    <x:row r="7" ht="28" customHeight="1">
      <x:c r="A7" s="11" t="n">
        <x:v>46508</x:v>
      </x:c>
      <x:c r="B7" s="12" t="n">
        <x:v>0.7354166666666667</x:v>
      </x:c>
      <x:c r="C7" s="12" t="n">
        <x:v>0.8034722222222223</x:v>
      </x:c>
      <x:c r="D7" s="23" t="n">
        <x:v>0.271</x:v>
      </x:c>
      <x:c r="E7" s="12" t="n">
        <x:v>0.625</x:v>
      </x:c>
      <x:c r="F7" s="11" t="n">
        <x:v>46509</x:v>
      </x:c>
      <x:c r="G7" s="12" t="n">
        <x:v>0.10347222222222222</x:v>
      </x:c>
      <x:c r="H7" s="12" t="n">
        <x:v>0.24444444444444444</x:v>
      </x:c>
      <x:c r="I7" s="12" t="n">
        <x:f>MIN(G7,H7)</x:f>
        <x:v>0.10347222222222222</x:v>
      </x:c>
    </x:row>
    <x:row r="8" ht="28" customHeight="1">
      <x:c r="A8" s="11" t="n">
        <x:v>46509</x:v>
      </x:c>
      <x:c r="B8" s="12" t="n">
        <x:v>0.7347222222222223</x:v>
      </x:c>
      <x:c r="C8" s="12" t="n">
        <x:v>0.8027777777777778</x:v>
      </x:c>
      <x:c r="D8" s="23" t="n">
        <x:v>0.187</x:v>
      </x:c>
      <x:c r="E8" s="12" t="n">
        <x:v>0.6381944444444444</x:v>
      </x:c>
      <x:c r="F8" s="11" t="n">
        <x:v>46510</x:v>
      </x:c>
      <x:c r="G8" s="12" t="n">
        <x:v>0.14930555555555555</x:v>
      </x:c>
      <x:c r="H8" s="12" t="n">
        <x:v>0.24513888888888888</x:v>
      </x:c>
      <x:c r="I8" s="12" t="n">
        <x:f>MIN(G8,H8)</x:f>
        <x:v>0.14930555555555555</x:v>
      </x:c>
    </x:row>
    <x:row r="9" ht="28" customHeight="1">
      <x:c r="A9" s="11" t="n">
        <x:v>46510</x:v>
      </x:c>
      <x:c r="B9" s="12" t="n">
        <x:v>0.7340277777777777</x:v>
      </x:c>
      <x:c r="C9" s="12" t="n">
        <x:v>0.8020833333333334</x:v>
      </x:c>
      <x:c r="D9" s="23" t="n">
        <x:v>0.114</x:v>
      </x:c>
      <x:c r="E9" s="12" t="n">
        <x:v>0.6513888888888889</x:v>
      </x:c>
      <x:c r="F9" s="11" t="n">
        <x:v>46511</x:v>
      </x:c>
      <x:c r="G9" s="12" t="n">
        <x:v>0.19652777777777777</x:v>
      </x:c>
      <x:c r="H9" s="12" t="n">
        <x:v>0.24583333333333332</x:v>
      </x:c>
      <x:c r="I9" s="12" t="n">
        <x:f>MIN(G9,H9)</x:f>
        <x:v>0.19652777777777777</x:v>
      </x:c>
    </x:row>
    <x:row r="10" ht="28" customHeight="1">
      <x:c r="A10" s="11" t="n">
        <x:v>46511</x:v>
      </x:c>
      <x:c r="B10" s="12" t="n">
        <x:v>0.7326388888888888</x:v>
      </x:c>
      <x:c r="C10" s="12" t="n">
        <x:v>0.8013888888888889</x:v>
      </x:c>
      <x:c r="D10" s="23" t="n">
        <x:v>0.057</x:v>
      </x:c>
      <x:c r="E10" s="12" t="n">
        <x:v>0.6652777777777777</x:v>
      </x:c>
      <x:c r="F10" s="11" t="n">
        <x:v>46512</x:v>
      </x:c>
      <x:c r="G10" s="12" t="n">
        <x:v>0.2465277777777778</x:v>
      </x:c>
      <x:c r="H10" s="12" t="n">
        <x:v>0.2465277777777778</x:v>
      </x:c>
      <x:c r="I10" s="12" t="n">
        <x:f>MIN(G10,H10)</x:f>
        <x:v>0.2465277777777778</x:v>
      </x:c>
    </x:row>
    <x:row r="11" ht="28" customHeight="1">
      <x:c r="A11" s="11" t="n">
        <x:v>46512</x:v>
      </x:c>
      <x:c r="B11" s="12" t="n">
        <x:v>0.7319444444444444</x:v>
      </x:c>
      <x:c r="C11" s="12" t="n">
        <x:v>0.8006944444444445</x:v>
      </x:c>
      <x:c r="D11" s="23" t="n">
        <x:v>0.018000000000000002</x:v>
      </x:c>
      <x:c r="E11" s="12" t="n">
        <x:v>0.68125</x:v>
      </x:c>
      <x:c r="F11" s="11" t="n">
        <x:v>46513</x:v>
      </x:c>
      <x:c r="G11" s="12" t="n">
        <x:v>0.29791666666666666</x:v>
      </x:c>
      <x:c r="H11" s="12" t="n">
        <x:v>0.24722222222222223</x:v>
      </x:c>
      <x:c r="I11" s="12" t="n">
        <x:f>MIN(G11,H11)</x:f>
        <x:v>0.24722222222222223</x:v>
      </x:c>
    </x:row>
    <x:row r="12" ht="28" customHeight="1">
      <x:c r="A12" s="11" t="n">
        <x:v>46513</x:v>
      </x:c>
      <x:c r="B12" s="12" t="n">
        <x:v>0.73125</x:v>
      </x:c>
      <x:c r="C12" s="12" t="n">
        <x:v>0.8</x:v>
      </x:c>
      <x:c r="D12" s="23" t="n">
        <x:v>0.002</x:v>
      </x:c>
      <x:c r="E12" s="12" t="n">
        <x:v>0.7013888888888888</x:v>
      </x:c>
      <x:c r="F12" s="11" t="n">
        <x:v>46514</x:v>
      </x:c>
      <x:c r="G12" s="12" t="n">
        <x:v>0.35208333333333336</x:v>
      </x:c>
      <x:c r="H12" s="12" t="n">
        <x:v>0.24791666666666667</x:v>
      </x:c>
      <x:c r="I12" s="12" t="n">
        <x:f>MIN(G12,H12)</x:f>
        <x:v>0.24791666666666667</x:v>
      </x:c>
    </x:row>
    <x:row r="13" ht="28" customHeight="1">
      <x:c r="A13" s="11" t="n">
        <x:v>46514</x:v>
      </x:c>
      <x:c r="B13" s="12" t="n">
        <x:v>0.7298611111111111</x:v>
      </x:c>
      <x:c r="C13" s="12" t="n">
        <x:v>0.7986111111111112</x:v>
      </x:c>
      <x:c r="D13" s="23" t="n">
        <x:v>0.012</x:v>
      </x:c>
      <x:c r="E13" s="12" t="n">
        <x:v>0.7263888888888889</x:v>
      </x:c>
      <x:c r="F13" s="11" t="n">
        <x:v>46515</x:v>
      </x:c>
      <x:c r="G13" s="12" t="n">
        <x:v>0.40555555555555556</x:v>
      </x:c>
      <x:c r="H13" s="12" t="n">
        <x:v>0.24861111111111112</x:v>
      </x:c>
      <x:c r="I13" s="12" t="n">
        <x:f>MIN(G13,H13)</x:f>
        <x:v>0.24861111111111112</x:v>
      </x:c>
    </x:row>
    <x:row r="14" ht="28" customHeight="1">
      <x:c r="A14" s="11" t="n">
        <x:v>46515</x:v>
      </x:c>
      <x:c r="B14" s="12" t="n">
        <x:v>0.7291666666666666</x:v>
      </x:c>
      <x:c r="C14" s="12" t="n">
        <x:v>0.7979166666666667</x:v>
      </x:c>
      <x:c r="D14" s="23" t="n">
        <x:v>0.048</x:v>
      </x:c>
      <x:c r="E14" s="12" t="n">
        <x:v>0.7597222222222222</x:v>
      </x:c>
      <x:c r="F14" s="11" t="n">
        <x:v>46516</x:v>
      </x:c>
      <x:c r="G14" s="12" t="n">
        <x:v>0.45416666666666666</x:v>
      </x:c>
      <x:c r="H14" s="12" t="n">
        <x:v>0.24930555555555556</x:v>
      </x:c>
      <x:c r="I14" s="12" t="n">
        <x:f>MIN(G14,H14)</x:f>
        <x:v>0.24930555555555556</x:v>
      </x:c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</x:row>
    <x:row r="16" ht="24" customHeight="1">
      <x:c r="A16" s="2" t="str">
        <x:v>南十字座与大小麦哲伦云：特卡波可看，东京不可；北极星相反。</x:v>
      </x:c>
      <x:c r="B16" s="2"/>
      <x:c r="C16" s="2"/>
      <x:c r="D16" s="2"/>
      <x:c r="E16" s="2"/>
      <x:c r="F16" s="2"/>
      <x:c r="G16" s="2"/>
      <x:c r="H16" s="2"/>
      <x:c r="I16" s="2"/>
    </x:row>
    <x:row r="17" ht="24" customHeight="1">
      <x:c r="A17" s="2" t="str">
        <x:v>みなみじゅうじ座・マゼラン雲はテカポで。北極星は東京で見られます。</x:v>
      </x:c>
      <x:c r="B17" s="2"/>
      <x:c r="C17" s="2"/>
      <x:c r="D17" s="2"/>
      <x:c r="E17" s="2"/>
      <x:c r="F17" s="2"/>
      <x:c r="G17" s="2"/>
      <x:c r="H17" s="2"/>
      <x:c r="I17" s="2"/>
    </x:row>
    <x:row r="18" ht="24" customHeight="1">
      <x:c r="A18" s="2" t="str">
        <x:v>44.006°S, 170.477°E, 710m。无遮挡地平线；山、云、风与雨需另查。</x:v>
      </x:c>
      <x:c r="B18" s="2"/>
      <x:c r="C18" s="2"/>
      <x:c r="D18" s="2"/>
      <x:c r="E18" s="2"/>
      <x:c r="F18" s="2"/>
      <x:c r="G18" s="2"/>
      <x:c r="H18" s="2"/>
      <x:c r="I18" s="2"/>
    </x:row>
    <x:row r="19" ht="24" customHeight="1">
      <x:c r="A19" s="2" t="str">
        <x:v>理想地平線の計算。山・雲・風・雨の影響は別に確認。月出と薄明の早い方まで暗夜。</x:v>
      </x:c>
      <x:c r="B19" s="2"/>
      <x:c r="C19" s="2"/>
      <x:c r="D19" s="2"/>
      <x:c r="E19" s="2"/>
      <x:c r="F19" s="2"/>
      <x:c r="G19" s="2"/>
      <x:c r="H19" s="2"/>
      <x:c r="I19" s="2"/>
    </x:row>
    <x:row r="20" ht="24" customHeight="1">
      <x:c r="A20" s="2" t="str">
        <x:v>Sources: Astronomy Engine 2.1.19; Griffith Observatory / USNO; TheSkyLive May 2027</x:v>
      </x:c>
      <x:c r="B20" s="2"/>
      <x:c r="C20" s="2"/>
      <x:c r="D20" s="2"/>
      <x:c r="E20" s="2"/>
      <x:c r="F20" s="2"/>
      <x:c r="G20" s="2"/>
      <x:c r="H20" s="2"/>
      <x:c r="I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  <x:c r="I22" s="2"/>
    </x:row>
  </x:sheetData>
  <x:pageMargins left="0.7" right="0.7" top="0.75" bottom="0.75" header="0.3" footer="0.3"/>
  <x:legacyDrawing xmlns:r="http://schemas.openxmlformats.org/officeDocument/2006/relationships" r:id="Rdef08e9ca83b469a"/>
</x:worksheet>
</file>